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82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Sheet1!$A$2:$F$228</definedName>
  </definedNames>
  <calcPr calcId="145621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228" i="2"/>
  <c r="B227" i="2"/>
  <c r="C225" i="2"/>
  <c r="C226" i="2" s="1"/>
  <c r="H226" i="2" s="1"/>
  <c r="C223" i="2"/>
  <c r="C224" i="2" s="1"/>
  <c r="H224" i="2" s="1"/>
  <c r="I224" i="2" s="1"/>
  <c r="J224" i="2" s="1"/>
  <c r="B224" i="2" s="1"/>
  <c r="B222" i="2"/>
  <c r="B221" i="2"/>
  <c r="B220" i="2"/>
  <c r="B219" i="2"/>
  <c r="H218" i="2"/>
  <c r="I218" i="2" s="1"/>
  <c r="B218" i="2"/>
  <c r="B217" i="2"/>
  <c r="B216" i="2"/>
  <c r="C214" i="2"/>
  <c r="H214" i="2" s="1"/>
  <c r="I214" i="2" s="1"/>
  <c r="J214" i="2" s="1"/>
  <c r="B214" i="2" s="1"/>
  <c r="C212" i="2"/>
  <c r="C213" i="2" s="1"/>
  <c r="H213" i="2" s="1"/>
  <c r="B211" i="2"/>
  <c r="B210" i="2"/>
  <c r="B209" i="2"/>
  <c r="B208" i="2"/>
  <c r="H207" i="2"/>
  <c r="I207" i="2" s="1"/>
  <c r="B207" i="2"/>
  <c r="B206" i="2"/>
  <c r="B205" i="2"/>
  <c r="B204" i="2"/>
  <c r="B203" i="2"/>
  <c r="B202" i="2"/>
  <c r="B201" i="2"/>
  <c r="B200" i="2"/>
  <c r="C198" i="2"/>
  <c r="H198" i="2" s="1"/>
  <c r="C196" i="2"/>
  <c r="C197" i="2" s="1"/>
  <c r="H197" i="2" s="1"/>
  <c r="I197" i="2" s="1"/>
  <c r="J197" i="2" s="1"/>
  <c r="B197" i="2" s="1"/>
  <c r="B195" i="2"/>
  <c r="B194" i="2"/>
  <c r="B193" i="2"/>
  <c r="B192" i="2"/>
  <c r="H191" i="2"/>
  <c r="I191" i="2" s="1"/>
  <c r="B191" i="2"/>
  <c r="B190" i="2"/>
  <c r="B189" i="2"/>
  <c r="B188" i="2"/>
  <c r="B187" i="2"/>
  <c r="B186" i="2"/>
  <c r="B185" i="2"/>
  <c r="B184" i="2"/>
  <c r="B183" i="2"/>
  <c r="C181" i="2"/>
  <c r="H181" i="2" s="1"/>
  <c r="C179" i="2"/>
  <c r="C180" i="2" s="1"/>
  <c r="B178" i="2"/>
  <c r="B177" i="2"/>
  <c r="B176" i="2"/>
  <c r="B175" i="2"/>
  <c r="H174" i="2"/>
  <c r="I174" i="2" s="1"/>
  <c r="B174" i="2"/>
  <c r="B173" i="2"/>
  <c r="B172" i="2"/>
  <c r="C170" i="2"/>
  <c r="C171" i="2" s="1"/>
  <c r="C168" i="2"/>
  <c r="C169" i="2" s="1"/>
  <c r="H169" i="2" s="1"/>
  <c r="B167" i="2"/>
  <c r="B166" i="2"/>
  <c r="B165" i="2"/>
  <c r="B164" i="2"/>
  <c r="H163" i="2"/>
  <c r="I163" i="2" s="1"/>
  <c r="B163" i="2"/>
  <c r="B162" i="2"/>
  <c r="B161" i="2"/>
  <c r="B160" i="2"/>
  <c r="B159" i="2"/>
  <c r="B158" i="2"/>
  <c r="B157" i="2"/>
  <c r="B156" i="2"/>
  <c r="B155" i="2"/>
  <c r="C154" i="2"/>
  <c r="C153" i="2"/>
  <c r="H153" i="2" s="1"/>
  <c r="C151" i="2"/>
  <c r="C152" i="2" s="1"/>
  <c r="B150" i="2"/>
  <c r="B149" i="2"/>
  <c r="B148" i="2"/>
  <c r="B147" i="2"/>
  <c r="H146" i="2"/>
  <c r="I146" i="2" s="1"/>
  <c r="B146" i="2"/>
  <c r="B145" i="2"/>
  <c r="B144" i="2"/>
  <c r="C142" i="2"/>
  <c r="C143" i="2" s="1"/>
  <c r="H143" i="2" s="1"/>
  <c r="I143" i="2" s="1"/>
  <c r="J143" i="2" s="1"/>
  <c r="B143" i="2" s="1"/>
  <c r="C140" i="2"/>
  <c r="C141" i="2" s="1"/>
  <c r="H141" i="2" s="1"/>
  <c r="B139" i="2"/>
  <c r="B138" i="2"/>
  <c r="B137" i="2"/>
  <c r="B136" i="2"/>
  <c r="H135" i="2"/>
  <c r="I135" i="2" s="1"/>
  <c r="B135" i="2"/>
  <c r="B134" i="2"/>
  <c r="B133" i="2"/>
  <c r="C131" i="2"/>
  <c r="C132" i="2" s="1"/>
  <c r="C129" i="2"/>
  <c r="H129" i="2" s="1"/>
  <c r="B128" i="2"/>
  <c r="B127" i="2"/>
  <c r="B126" i="2"/>
  <c r="B125" i="2"/>
  <c r="H124" i="2"/>
  <c r="I124" i="2" s="1"/>
  <c r="B124" i="2"/>
  <c r="B123" i="2"/>
  <c r="B122" i="2"/>
  <c r="B121" i="2"/>
  <c r="B120" i="2"/>
  <c r="B119" i="2"/>
  <c r="B118" i="2"/>
  <c r="B117" i="2"/>
  <c r="B116" i="2"/>
  <c r="C114" i="2"/>
  <c r="C115" i="2" s="1"/>
  <c r="C112" i="2"/>
  <c r="C113" i="2" s="1"/>
  <c r="B111" i="2"/>
  <c r="B110" i="2"/>
  <c r="B109" i="2"/>
  <c r="B108" i="2"/>
  <c r="H107" i="2"/>
  <c r="I107" i="2" s="1"/>
  <c r="B107" i="2"/>
  <c r="B106" i="2"/>
  <c r="B105" i="2"/>
  <c r="C103" i="2"/>
  <c r="C104" i="2" s="1"/>
  <c r="C101" i="2"/>
  <c r="B100" i="2"/>
  <c r="B99" i="2"/>
  <c r="B98" i="2"/>
  <c r="B97" i="2"/>
  <c r="H96" i="2"/>
  <c r="I96" i="2" s="1"/>
  <c r="B96" i="2"/>
  <c r="B95" i="2"/>
  <c r="B94" i="2"/>
  <c r="B89" i="2"/>
  <c r="B88" i="2"/>
  <c r="B87" i="2"/>
  <c r="B86" i="2"/>
  <c r="C85" i="2"/>
  <c r="B85" i="2"/>
  <c r="B84" i="2"/>
  <c r="B83" i="2"/>
  <c r="B78" i="2"/>
  <c r="B77" i="2"/>
  <c r="B76" i="2"/>
  <c r="B75" i="2"/>
  <c r="C74" i="2"/>
  <c r="C81" i="2" s="1"/>
  <c r="C82" i="2" s="1"/>
  <c r="B74" i="2"/>
  <c r="B73" i="2"/>
  <c r="B72" i="2"/>
  <c r="B71" i="2"/>
  <c r="B70" i="2"/>
  <c r="B69" i="2"/>
  <c r="B68" i="2"/>
  <c r="B67" i="2"/>
  <c r="B66" i="2"/>
  <c r="C64" i="2"/>
  <c r="C65" i="2" s="1"/>
  <c r="C62" i="2"/>
  <c r="B61" i="2"/>
  <c r="B60" i="2"/>
  <c r="B59" i="2"/>
  <c r="B58" i="2"/>
  <c r="H57" i="2"/>
  <c r="I57" i="2" s="1"/>
  <c r="B56" i="2"/>
  <c r="B55" i="2"/>
  <c r="B50" i="2"/>
  <c r="B49" i="2"/>
  <c r="B48" i="2"/>
  <c r="B47" i="2"/>
  <c r="C46" i="2"/>
  <c r="C53" i="2" s="1"/>
  <c r="C54" i="2" s="1"/>
  <c r="B45" i="2"/>
  <c r="B44" i="2"/>
  <c r="B39" i="2"/>
  <c r="B38" i="2"/>
  <c r="B37" i="2"/>
  <c r="B36" i="2"/>
  <c r="C35" i="2"/>
  <c r="B34" i="2"/>
  <c r="B33" i="2"/>
  <c r="C29" i="2"/>
  <c r="C30" i="2" s="1"/>
  <c r="B28" i="2"/>
  <c r="B27" i="2"/>
  <c r="B26" i="2"/>
  <c r="B25" i="2"/>
  <c r="G24" i="2"/>
  <c r="C24" i="2"/>
  <c r="C31" i="2" s="1"/>
  <c r="B23" i="2"/>
  <c r="B22" i="2"/>
  <c r="B21" i="2"/>
  <c r="B20" i="2"/>
  <c r="B19" i="2"/>
  <c r="B18" i="2"/>
  <c r="B17" i="2"/>
  <c r="B16" i="2"/>
  <c r="B15" i="2"/>
  <c r="H223" i="2" l="1"/>
  <c r="I223" i="2" s="1"/>
  <c r="J223" i="2" s="1"/>
  <c r="B223" i="2" s="1"/>
  <c r="H171" i="2"/>
  <c r="I171" i="2" s="1"/>
  <c r="J171" i="2" s="1"/>
  <c r="B171" i="2" s="1"/>
  <c r="H115" i="2"/>
  <c r="I115" i="2" s="1"/>
  <c r="J115" i="2" s="1"/>
  <c r="B115" i="2" s="1"/>
  <c r="I181" i="2"/>
  <c r="J181" i="2" s="1"/>
  <c r="B181" i="2" s="1"/>
  <c r="C182" i="2"/>
  <c r="H182" i="2" s="1"/>
  <c r="I182" i="2" s="1"/>
  <c r="J182" i="2" s="1"/>
  <c r="B182" i="2" s="1"/>
  <c r="H196" i="2"/>
  <c r="I196" i="2" s="1"/>
  <c r="J196" i="2" s="1"/>
  <c r="B196" i="2" s="1"/>
  <c r="H114" i="2"/>
  <c r="I114" i="2" s="1"/>
  <c r="J114" i="2" s="1"/>
  <c r="B114" i="2" s="1"/>
  <c r="H142" i="2"/>
  <c r="I142" i="2" s="1"/>
  <c r="J142" i="2" s="1"/>
  <c r="B142" i="2" s="1"/>
  <c r="H170" i="2"/>
  <c r="I170" i="2" s="1"/>
  <c r="J170" i="2" s="1"/>
  <c r="B170" i="2" s="1"/>
  <c r="C215" i="2"/>
  <c r="H215" i="2" s="1"/>
  <c r="I215" i="2" s="1"/>
  <c r="J215" i="2" s="1"/>
  <c r="B215" i="2" s="1"/>
  <c r="H132" i="2"/>
  <c r="I132" i="2" s="1"/>
  <c r="J132" i="2" s="1"/>
  <c r="B132" i="2" s="1"/>
  <c r="C63" i="2"/>
  <c r="H62" i="2"/>
  <c r="I62" i="2" s="1"/>
  <c r="J62" i="2" s="1"/>
  <c r="B62" i="2" s="1"/>
  <c r="C40" i="2"/>
  <c r="C42" i="2"/>
  <c r="H104" i="2"/>
  <c r="I104" i="2" s="1"/>
  <c r="J104" i="2" s="1"/>
  <c r="B104" i="2" s="1"/>
  <c r="H152" i="2"/>
  <c r="I152" i="2" s="1"/>
  <c r="I35" i="2"/>
  <c r="C130" i="2"/>
  <c r="I129" i="2"/>
  <c r="J129" i="2" s="1"/>
  <c r="B129" i="2" s="1"/>
  <c r="I213" i="2"/>
  <c r="J213" i="2" s="1"/>
  <c r="B213" i="2" s="1"/>
  <c r="H82" i="2"/>
  <c r="I82" i="2" s="1"/>
  <c r="J82" i="2" s="1"/>
  <c r="B82" i="2" s="1"/>
  <c r="I85" i="2"/>
  <c r="H31" i="2"/>
  <c r="I31" i="2" s="1"/>
  <c r="J31" i="2" s="1"/>
  <c r="B31" i="2" s="1"/>
  <c r="C32" i="2"/>
  <c r="C102" i="2"/>
  <c r="I168" i="2"/>
  <c r="J168" i="2" s="1"/>
  <c r="B168" i="2" s="1"/>
  <c r="H180" i="2"/>
  <c r="I180" i="2" s="1"/>
  <c r="I226" i="2"/>
  <c r="J226" i="2" s="1"/>
  <c r="B226" i="2" s="1"/>
  <c r="H54" i="2"/>
  <c r="I54" i="2" s="1"/>
  <c r="J54" i="2" s="1"/>
  <c r="B54" i="2" s="1"/>
  <c r="H30" i="2"/>
  <c r="I30" i="2" s="1"/>
  <c r="J30" i="2" s="1"/>
  <c r="B30" i="2" s="1"/>
  <c r="H65" i="2"/>
  <c r="I65" i="2" s="1"/>
  <c r="J65" i="2" s="1"/>
  <c r="B65" i="2" s="1"/>
  <c r="H101" i="2"/>
  <c r="I101" i="2" s="1"/>
  <c r="J101" i="2" s="1"/>
  <c r="B101" i="2" s="1"/>
  <c r="I154" i="2"/>
  <c r="H53" i="2"/>
  <c r="I53" i="2" s="1"/>
  <c r="J53" i="2" s="1"/>
  <c r="B53" i="2" s="1"/>
  <c r="H81" i="2"/>
  <c r="I81" i="2" s="1"/>
  <c r="J81" i="2" s="1"/>
  <c r="B81" i="2" s="1"/>
  <c r="H154" i="2"/>
  <c r="H113" i="2"/>
  <c r="I113" i="2" s="1"/>
  <c r="J113" i="2" s="1"/>
  <c r="B113" i="2" s="1"/>
  <c r="H131" i="2"/>
  <c r="I131" i="2" s="1"/>
  <c r="J131" i="2" s="1"/>
  <c r="B131" i="2" s="1"/>
  <c r="H179" i="2"/>
  <c r="I179" i="2" s="1"/>
  <c r="H29" i="2"/>
  <c r="I29" i="2" s="1"/>
  <c r="J29" i="2" s="1"/>
  <c r="B29" i="2" s="1"/>
  <c r="H64" i="2"/>
  <c r="I64" i="2" s="1"/>
  <c r="J64" i="2" s="1"/>
  <c r="B64" i="2" s="1"/>
  <c r="H85" i="2"/>
  <c r="I141" i="2"/>
  <c r="J141" i="2" s="1"/>
  <c r="B141" i="2" s="1"/>
  <c r="I169" i="2"/>
  <c r="J169" i="2" s="1"/>
  <c r="B169" i="2" s="1"/>
  <c r="J207" i="2"/>
  <c r="C90" i="2"/>
  <c r="I198" i="2"/>
  <c r="J198" i="2" s="1"/>
  <c r="B198" i="2" s="1"/>
  <c r="H212" i="2"/>
  <c r="I212" i="2" s="1"/>
  <c r="J212" i="2" s="1"/>
  <c r="B212" i="2" s="1"/>
  <c r="C79" i="2"/>
  <c r="C92" i="2"/>
  <c r="H151" i="2"/>
  <c r="I151" i="2" s="1"/>
  <c r="C51" i="2"/>
  <c r="H46" i="2"/>
  <c r="H112" i="2"/>
  <c r="I112" i="2" s="1"/>
  <c r="J112" i="2" s="1"/>
  <c r="B112" i="2" s="1"/>
  <c r="H168" i="2"/>
  <c r="C199" i="2"/>
  <c r="H225" i="2"/>
  <c r="I225" i="2" s="1"/>
  <c r="J225" i="2" s="1"/>
  <c r="B225" i="2" s="1"/>
  <c r="H103" i="2"/>
  <c r="I103" i="2" s="1"/>
  <c r="J103" i="2" s="1"/>
  <c r="B103" i="2" s="1"/>
  <c r="H74" i="2"/>
  <c r="I74" i="2" s="1"/>
  <c r="H140" i="2"/>
  <c r="I140" i="2" s="1"/>
  <c r="J140" i="2" s="1"/>
  <c r="B140" i="2" s="1"/>
  <c r="I153" i="2"/>
  <c r="J153" i="2" s="1"/>
  <c r="B153" i="2" s="1"/>
  <c r="I46" i="2"/>
  <c r="K180" i="2" l="1"/>
  <c r="J180" i="2"/>
  <c r="B180" i="2" s="1"/>
  <c r="H63" i="2"/>
  <c r="I63" i="2" s="1"/>
  <c r="J63" i="2" s="1"/>
  <c r="B63" i="2" s="1"/>
  <c r="H199" i="2"/>
  <c r="I199" i="2"/>
  <c r="J199" i="2" s="1"/>
  <c r="B199" i="2" s="1"/>
  <c r="H79" i="2"/>
  <c r="I79" i="2" s="1"/>
  <c r="J79" i="2" s="1"/>
  <c r="B79" i="2" s="1"/>
  <c r="C80" i="2"/>
  <c r="C43" i="2"/>
  <c r="H42" i="2"/>
  <c r="I42" i="2" s="1"/>
  <c r="J42" i="2" s="1"/>
  <c r="B42" i="2" s="1"/>
  <c r="H32" i="2"/>
  <c r="I32" i="2"/>
  <c r="J32" i="2" s="1"/>
  <c r="B32" i="2" s="1"/>
  <c r="C41" i="2"/>
  <c r="H40" i="2"/>
  <c r="I40" i="2" s="1"/>
  <c r="J40" i="2" s="1"/>
  <c r="B40" i="2" s="1"/>
  <c r="G40" i="2"/>
  <c r="H90" i="2"/>
  <c r="I90" i="2" s="1"/>
  <c r="J90" i="2" s="1"/>
  <c r="B90" i="2" s="1"/>
  <c r="C91" i="2"/>
  <c r="J154" i="2"/>
  <c r="B154" i="2" s="1"/>
  <c r="H130" i="2"/>
  <c r="I130" i="2" s="1"/>
  <c r="J130" i="2" s="1"/>
  <c r="B130" i="2" s="1"/>
  <c r="H51" i="2"/>
  <c r="I51" i="2" s="1"/>
  <c r="J51" i="2" s="1"/>
  <c r="B51" i="2" s="1"/>
  <c r="C52" i="2"/>
  <c r="J151" i="2"/>
  <c r="B151" i="2" s="1"/>
  <c r="K179" i="2"/>
  <c r="J179" i="2"/>
  <c r="B179" i="2" s="1"/>
  <c r="J152" i="2"/>
  <c r="B152" i="2" s="1"/>
  <c r="H92" i="2"/>
  <c r="I92" i="2" s="1"/>
  <c r="J92" i="2" s="1"/>
  <c r="B92" i="2" s="1"/>
  <c r="C93" i="2"/>
  <c r="H102" i="2"/>
  <c r="I102" i="2" s="1"/>
  <c r="J102" i="2" s="1"/>
  <c r="B102" i="2" s="1"/>
  <c r="H93" i="2" l="1"/>
  <c r="I93" i="2"/>
  <c r="J93" i="2" s="1"/>
  <c r="B93" i="2" s="1"/>
  <c r="H43" i="2"/>
  <c r="I43" i="2" s="1"/>
  <c r="J43" i="2" s="1"/>
  <c r="B43" i="2" s="1"/>
  <c r="H80" i="2"/>
  <c r="I80" i="2"/>
  <c r="J80" i="2" s="1"/>
  <c r="B80" i="2" s="1"/>
  <c r="H41" i="2"/>
  <c r="I41" i="2" s="1"/>
  <c r="J41" i="2" s="1"/>
  <c r="B41" i="2" s="1"/>
  <c r="H91" i="2"/>
  <c r="I91" i="2" s="1"/>
  <c r="J91" i="2" s="1"/>
  <c r="B91" i="2" s="1"/>
  <c r="H52" i="2"/>
  <c r="I52" i="2" s="1"/>
  <c r="J52" i="2" s="1"/>
  <c r="B52" i="2" s="1"/>
  <c r="B74" i="1" l="1"/>
  <c r="B55" i="1"/>
  <c r="I124" i="1"/>
  <c r="I174" i="1"/>
  <c r="I218" i="1"/>
  <c r="H218" i="1"/>
  <c r="H207" i="1"/>
  <c r="I207" i="1" s="1"/>
  <c r="H191" i="1"/>
  <c r="I191" i="1" s="1"/>
  <c r="H174" i="1"/>
  <c r="H163" i="1"/>
  <c r="I163" i="1" s="1"/>
  <c r="H146" i="1"/>
  <c r="I146" i="1" s="1"/>
  <c r="H135" i="1"/>
  <c r="I135" i="1" s="1"/>
  <c r="H124" i="1"/>
  <c r="H107" i="1"/>
  <c r="I107" i="1" s="1"/>
  <c r="H96" i="1"/>
  <c r="I96" i="1" s="1"/>
  <c r="H57" i="1"/>
  <c r="I57" i="1" s="1"/>
  <c r="C40" i="1"/>
  <c r="C103" i="1"/>
  <c r="C104" i="1" s="1"/>
  <c r="H104" i="1" s="1"/>
  <c r="C101" i="1"/>
  <c r="C102" i="1" s="1"/>
  <c r="H102" i="1" s="1"/>
  <c r="C64" i="1"/>
  <c r="C65" i="1" s="1"/>
  <c r="H65" i="1" s="1"/>
  <c r="I65" i="1" s="1"/>
  <c r="J65" i="1" s="1"/>
  <c r="B65" i="1" s="1"/>
  <c r="C62" i="1"/>
  <c r="C42" i="1"/>
  <c r="G24" i="1"/>
  <c r="B37" i="1"/>
  <c r="B38" i="1"/>
  <c r="B39" i="1"/>
  <c r="B44" i="1"/>
  <c r="B45" i="1"/>
  <c r="B47" i="1"/>
  <c r="B48" i="1"/>
  <c r="B49" i="1"/>
  <c r="B50" i="1"/>
  <c r="B56" i="1"/>
  <c r="B58" i="1"/>
  <c r="B59" i="1"/>
  <c r="B60" i="1"/>
  <c r="B61" i="1"/>
  <c r="B66" i="1"/>
  <c r="B67" i="1"/>
  <c r="B68" i="1"/>
  <c r="B69" i="1"/>
  <c r="B70" i="1"/>
  <c r="B71" i="1"/>
  <c r="B72" i="1"/>
  <c r="B73" i="1"/>
  <c r="B75" i="1"/>
  <c r="B76" i="1"/>
  <c r="B77" i="1"/>
  <c r="B78" i="1"/>
  <c r="B83" i="1"/>
  <c r="B84" i="1"/>
  <c r="B85" i="1"/>
  <c r="B86" i="1"/>
  <c r="B87" i="1"/>
  <c r="B88" i="1"/>
  <c r="B89" i="1"/>
  <c r="B94" i="1"/>
  <c r="B95" i="1"/>
  <c r="B96" i="1"/>
  <c r="B97" i="1"/>
  <c r="B98" i="1"/>
  <c r="B99" i="1"/>
  <c r="B100" i="1"/>
  <c r="B105" i="1"/>
  <c r="B106" i="1"/>
  <c r="B107" i="1"/>
  <c r="B108" i="1"/>
  <c r="B109" i="1"/>
  <c r="B110" i="1"/>
  <c r="B111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33" i="1"/>
  <c r="B134" i="1"/>
  <c r="B135" i="1"/>
  <c r="B136" i="1"/>
  <c r="B137" i="1"/>
  <c r="B138" i="1"/>
  <c r="B139" i="1"/>
  <c r="B144" i="1"/>
  <c r="B145" i="1"/>
  <c r="B146" i="1"/>
  <c r="B147" i="1"/>
  <c r="B148" i="1"/>
  <c r="B149" i="1"/>
  <c r="B150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72" i="1"/>
  <c r="B173" i="1"/>
  <c r="B174" i="1"/>
  <c r="B175" i="1"/>
  <c r="B176" i="1"/>
  <c r="B177" i="1"/>
  <c r="B178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6" i="1"/>
  <c r="B217" i="1"/>
  <c r="B218" i="1"/>
  <c r="B219" i="1"/>
  <c r="B220" i="1"/>
  <c r="B221" i="1"/>
  <c r="B222" i="1"/>
  <c r="B227" i="1"/>
  <c r="B228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5" i="1"/>
  <c r="B26" i="1"/>
  <c r="B27" i="1"/>
  <c r="B28" i="1"/>
  <c r="B33" i="1"/>
  <c r="B34" i="1"/>
  <c r="B36" i="1"/>
  <c r="B2" i="1"/>
  <c r="C225" i="1"/>
  <c r="C223" i="1"/>
  <c r="H223" i="1" s="1"/>
  <c r="C214" i="1"/>
  <c r="C212" i="1"/>
  <c r="C198" i="1"/>
  <c r="C196" i="1"/>
  <c r="C197" i="1" s="1"/>
  <c r="H197" i="1" s="1"/>
  <c r="I197" i="1" s="1"/>
  <c r="J197" i="1" s="1"/>
  <c r="B197" i="1" s="1"/>
  <c r="C181" i="1"/>
  <c r="C182" i="1" s="1"/>
  <c r="H182" i="1" s="1"/>
  <c r="I182" i="1" s="1"/>
  <c r="J182" i="1" s="1"/>
  <c r="B182" i="1" s="1"/>
  <c r="C179" i="1"/>
  <c r="C180" i="1" s="1"/>
  <c r="H180" i="1" s="1"/>
  <c r="C170" i="1"/>
  <c r="C168" i="1"/>
  <c r="C153" i="1"/>
  <c r="C142" i="1"/>
  <c r="C140" i="1"/>
  <c r="C131" i="1"/>
  <c r="C132" i="1" s="1"/>
  <c r="H132" i="1" s="1"/>
  <c r="I132" i="1" s="1"/>
  <c r="J132" i="1" s="1"/>
  <c r="B132" i="1" s="1"/>
  <c r="C129" i="1"/>
  <c r="C130" i="1" s="1"/>
  <c r="H130" i="1" s="1"/>
  <c r="I130" i="1" s="1"/>
  <c r="J130" i="1" s="1"/>
  <c r="B130" i="1" s="1"/>
  <c r="C114" i="1"/>
  <c r="C115" i="1" s="1"/>
  <c r="C85" i="1"/>
  <c r="C74" i="1"/>
  <c r="C46" i="1"/>
  <c r="H46" i="1" s="1"/>
  <c r="C35" i="1"/>
  <c r="I35" i="1" s="1"/>
  <c r="C24" i="1"/>
  <c r="C29" i="1" s="1"/>
  <c r="H129" i="1" l="1"/>
  <c r="I129" i="1" s="1"/>
  <c r="J129" i="1" s="1"/>
  <c r="B129" i="1" s="1"/>
  <c r="H196" i="1"/>
  <c r="I196" i="1" s="1"/>
  <c r="J196" i="1" s="1"/>
  <c r="B196" i="1" s="1"/>
  <c r="H115" i="1"/>
  <c r="I115" i="1" s="1"/>
  <c r="J115" i="1" s="1"/>
  <c r="B115" i="1" s="1"/>
  <c r="H181" i="1"/>
  <c r="H131" i="1"/>
  <c r="I131" i="1" s="1"/>
  <c r="J131" i="1" s="1"/>
  <c r="B131" i="1" s="1"/>
  <c r="H64" i="1"/>
  <c r="I64" i="1" s="1"/>
  <c r="J64" i="1" s="1"/>
  <c r="B64" i="1" s="1"/>
  <c r="I102" i="1"/>
  <c r="J102" i="1" s="1"/>
  <c r="B102" i="1" s="1"/>
  <c r="I74" i="1"/>
  <c r="C154" i="1"/>
  <c r="H153" i="1"/>
  <c r="I153" i="1" s="1"/>
  <c r="C92" i="1"/>
  <c r="C171" i="1"/>
  <c r="C226" i="1"/>
  <c r="H225" i="1"/>
  <c r="I225" i="1" s="1"/>
  <c r="J225" i="1" s="1"/>
  <c r="B225" i="1" s="1"/>
  <c r="C43" i="1"/>
  <c r="H42" i="1"/>
  <c r="I42" i="1" s="1"/>
  <c r="J42" i="1" s="1"/>
  <c r="B42" i="1" s="1"/>
  <c r="C63" i="1"/>
  <c r="H62" i="1"/>
  <c r="H170" i="1"/>
  <c r="I170" i="1" s="1"/>
  <c r="J170" i="1" s="1"/>
  <c r="B170" i="1" s="1"/>
  <c r="C90" i="1"/>
  <c r="C53" i="1"/>
  <c r="C54" i="1" s="1"/>
  <c r="I46" i="1"/>
  <c r="C51" i="1"/>
  <c r="C41" i="1"/>
  <c r="H40" i="1"/>
  <c r="G40" i="1"/>
  <c r="H29" i="1"/>
  <c r="I29" i="1" s="1"/>
  <c r="C30" i="1"/>
  <c r="C141" i="1"/>
  <c r="H140" i="1"/>
  <c r="I140" i="1" s="1"/>
  <c r="J140" i="1" s="1"/>
  <c r="B140" i="1" s="1"/>
  <c r="C199" i="1"/>
  <c r="H198" i="1"/>
  <c r="I198" i="1" s="1"/>
  <c r="J198" i="1" s="1"/>
  <c r="B198" i="1" s="1"/>
  <c r="C143" i="1"/>
  <c r="H142" i="1"/>
  <c r="I142" i="1" s="1"/>
  <c r="J142" i="1" s="1"/>
  <c r="B142" i="1" s="1"/>
  <c r="C213" i="1"/>
  <c r="H212" i="1"/>
  <c r="I212" i="1" s="1"/>
  <c r="J212" i="1" s="1"/>
  <c r="B212" i="1" s="1"/>
  <c r="C215" i="1"/>
  <c r="H214" i="1"/>
  <c r="I214" i="1" s="1"/>
  <c r="J214" i="1" s="1"/>
  <c r="B214" i="1" s="1"/>
  <c r="H74" i="1"/>
  <c r="C81" i="1"/>
  <c r="C79" i="1"/>
  <c r="C169" i="1"/>
  <c r="H168" i="1"/>
  <c r="I168" i="1" s="1"/>
  <c r="J168" i="1" s="1"/>
  <c r="B168" i="1" s="1"/>
  <c r="C224" i="1"/>
  <c r="I223" i="1"/>
  <c r="J223" i="1" s="1"/>
  <c r="B223" i="1" s="1"/>
  <c r="C31" i="1"/>
  <c r="H85" i="1"/>
  <c r="I85" i="1" s="1"/>
  <c r="I104" i="1"/>
  <c r="J104" i="1" s="1"/>
  <c r="B104" i="1" s="1"/>
  <c r="I180" i="1"/>
  <c r="H101" i="1"/>
  <c r="I101" i="1" s="1"/>
  <c r="J101" i="1" s="1"/>
  <c r="B101" i="1" s="1"/>
  <c r="H114" i="1"/>
  <c r="I114" i="1" s="1"/>
  <c r="J114" i="1" s="1"/>
  <c r="H179" i="1"/>
  <c r="I179" i="1" s="1"/>
  <c r="I181" i="1"/>
  <c r="J181" i="1" s="1"/>
  <c r="B181" i="1" s="1"/>
  <c r="H103" i="1"/>
  <c r="I103" i="1" s="1"/>
  <c r="J103" i="1" s="1"/>
  <c r="B103" i="1" s="1"/>
  <c r="J207" i="1"/>
  <c r="C151" i="1"/>
  <c r="C112" i="1"/>
  <c r="J29" i="1" l="1"/>
  <c r="B29" i="1" s="1"/>
  <c r="K179" i="1"/>
  <c r="J179" i="1"/>
  <c r="B179" i="1" s="1"/>
  <c r="K180" i="1"/>
  <c r="J180" i="1"/>
  <c r="B180" i="1" s="1"/>
  <c r="H224" i="1"/>
  <c r="I224" i="1" s="1"/>
  <c r="J224" i="1" s="1"/>
  <c r="B224" i="1" s="1"/>
  <c r="C91" i="1"/>
  <c r="H90" i="1"/>
  <c r="I90" i="1" s="1"/>
  <c r="J90" i="1" s="1"/>
  <c r="B90" i="1" s="1"/>
  <c r="H199" i="1"/>
  <c r="C152" i="1"/>
  <c r="H151" i="1"/>
  <c r="H169" i="1"/>
  <c r="I169" i="1" s="1"/>
  <c r="J169" i="1" s="1"/>
  <c r="B169" i="1" s="1"/>
  <c r="I40" i="1"/>
  <c r="J40" i="1" s="1"/>
  <c r="B40" i="1" s="1"/>
  <c r="H54" i="1"/>
  <c r="B114" i="1"/>
  <c r="C80" i="1"/>
  <c r="H79" i="1"/>
  <c r="I79" i="1" s="1"/>
  <c r="J79" i="1" s="1"/>
  <c r="B79" i="1" s="1"/>
  <c r="H213" i="1"/>
  <c r="I213" i="1" s="1"/>
  <c r="J213" i="1" s="1"/>
  <c r="B213" i="1" s="1"/>
  <c r="H51" i="1"/>
  <c r="I51" i="1" s="1"/>
  <c r="J51" i="1" s="1"/>
  <c r="B51" i="1" s="1"/>
  <c r="I62" i="1"/>
  <c r="J62" i="1" s="1"/>
  <c r="B62" i="1" s="1"/>
  <c r="C52" i="1"/>
  <c r="C82" i="1"/>
  <c r="H81" i="1"/>
  <c r="H141" i="1"/>
  <c r="H63" i="1"/>
  <c r="H171" i="1"/>
  <c r="I171" i="1"/>
  <c r="J171" i="1" s="1"/>
  <c r="B171" i="1" s="1"/>
  <c r="H31" i="1"/>
  <c r="C32" i="1"/>
  <c r="H30" i="1"/>
  <c r="H53" i="1"/>
  <c r="I53" i="1" s="1"/>
  <c r="J53" i="1" s="1"/>
  <c r="B53" i="1" s="1"/>
  <c r="C93" i="1"/>
  <c r="H92" i="1"/>
  <c r="I92" i="1"/>
  <c r="J92" i="1" s="1"/>
  <c r="B92" i="1" s="1"/>
  <c r="H143" i="1"/>
  <c r="I143" i="1" s="1"/>
  <c r="J143" i="1" s="1"/>
  <c r="B143" i="1" s="1"/>
  <c r="H43" i="1"/>
  <c r="I43" i="1" s="1"/>
  <c r="J43" i="1" s="1"/>
  <c r="B43" i="1" s="1"/>
  <c r="H41" i="1"/>
  <c r="J153" i="1"/>
  <c r="B153" i="1" s="1"/>
  <c r="H215" i="1"/>
  <c r="H154" i="1"/>
  <c r="I154" i="1" s="1"/>
  <c r="C113" i="1"/>
  <c r="H112" i="1"/>
  <c r="H226" i="1"/>
  <c r="I63" i="1" l="1"/>
  <c r="J63" i="1" s="1"/>
  <c r="B63" i="1" s="1"/>
  <c r="I151" i="1"/>
  <c r="J151" i="1" s="1"/>
  <c r="B151" i="1" s="1"/>
  <c r="I215" i="1"/>
  <c r="J215" i="1" s="1"/>
  <c r="B215" i="1" s="1"/>
  <c r="I30" i="1"/>
  <c r="H152" i="1"/>
  <c r="I226" i="1"/>
  <c r="J226" i="1" s="1"/>
  <c r="B226" i="1" s="1"/>
  <c r="H32" i="1"/>
  <c r="I141" i="1"/>
  <c r="J141" i="1" s="1"/>
  <c r="B141" i="1" s="1"/>
  <c r="I54" i="1"/>
  <c r="J54" i="1" s="1"/>
  <c r="B54" i="1" s="1"/>
  <c r="I199" i="1"/>
  <c r="J199" i="1" s="1"/>
  <c r="B199" i="1" s="1"/>
  <c r="I112" i="1"/>
  <c r="I31" i="1"/>
  <c r="J31" i="1" s="1"/>
  <c r="B31" i="1" s="1"/>
  <c r="I81" i="1"/>
  <c r="J81" i="1" s="1"/>
  <c r="B81" i="1" s="1"/>
  <c r="H113" i="1"/>
  <c r="I41" i="1"/>
  <c r="J41" i="1" s="1"/>
  <c r="B41" i="1" s="1"/>
  <c r="H93" i="1"/>
  <c r="I93" i="1" s="1"/>
  <c r="J93" i="1" s="1"/>
  <c r="B93" i="1" s="1"/>
  <c r="H82" i="1"/>
  <c r="J154" i="1"/>
  <c r="B154" i="1" s="1"/>
  <c r="H52" i="1"/>
  <c r="H80" i="1"/>
  <c r="H91" i="1"/>
  <c r="I91" i="1" s="1"/>
  <c r="J91" i="1" s="1"/>
  <c r="B91" i="1" s="1"/>
  <c r="J112" i="1" l="1"/>
  <c r="B112" i="1" s="1"/>
  <c r="J30" i="1"/>
  <c r="B30" i="1" s="1"/>
  <c r="I32" i="1"/>
  <c r="I113" i="1"/>
  <c r="I152" i="1"/>
  <c r="J152" i="1" s="1"/>
  <c r="B152" i="1" s="1"/>
  <c r="I80" i="1"/>
  <c r="J80" i="1" s="1"/>
  <c r="B80" i="1" s="1"/>
  <c r="I82" i="1"/>
  <c r="J82" i="1" s="1"/>
  <c r="B82" i="1" s="1"/>
  <c r="I52" i="1"/>
  <c r="J52" i="1" s="1"/>
  <c r="B52" i="1" s="1"/>
  <c r="J32" i="1" l="1"/>
  <c r="B32" i="1" s="1"/>
  <c r="J113" i="1"/>
  <c r="B113" i="1" s="1"/>
</calcChain>
</file>

<file path=xl/sharedStrings.xml><?xml version="1.0" encoding="utf-8"?>
<sst xmlns="http://schemas.openxmlformats.org/spreadsheetml/2006/main" count="628" uniqueCount="117">
  <si>
    <t>&lt;table class=tbl&gt;</t>
  </si>
  <si>
    <t xml:space="preserve">                &lt;tr&gt;</t>
  </si>
  <si>
    <r>
      <t xml:space="preserve">          &lt;th rowspan=2&gt;</t>
    </r>
    <r>
      <rPr>
        <sz val="11"/>
        <color theme="1"/>
        <rFont val="Arial"/>
        <family val="2"/>
      </rPr>
      <t>גודל המודעה</t>
    </r>
    <r>
      <rPr>
        <sz val="11"/>
        <color theme="1"/>
        <rFont val="Calibri"/>
        <family val="2"/>
        <scheme val="minor"/>
      </rPr>
      <t>&lt;br&gt;</t>
    </r>
  </si>
  <si>
    <r>
      <t xml:space="preserve">            </t>
    </r>
    <r>
      <rPr>
        <sz val="11"/>
        <color theme="1"/>
        <rFont val="Arial"/>
        <family val="2"/>
      </rPr>
      <t>באינץ'-טור</t>
    </r>
    <r>
      <rPr>
        <sz val="11"/>
        <color theme="1"/>
        <rFont val="Calibri"/>
        <family val="2"/>
        <scheme val="minor"/>
      </rPr>
      <t>&lt;/th&gt;</t>
    </r>
  </si>
  <si>
    <r>
      <t xml:space="preserve">          &lt;th colspan=2&gt;</t>
    </r>
    <r>
      <rPr>
        <sz val="11"/>
        <color theme="1"/>
        <rFont val="Arial"/>
        <family val="2"/>
      </rPr>
      <t>רוחב</t>
    </r>
    <r>
      <rPr>
        <sz val="11"/>
        <color theme="1"/>
        <rFont val="Calibri"/>
        <family val="2"/>
        <scheme val="minor"/>
      </rPr>
      <t>&lt;/th&gt;</t>
    </r>
  </si>
  <si>
    <r>
      <t xml:space="preserve">          &lt;th colspan=2&gt;</t>
    </r>
    <r>
      <rPr>
        <sz val="11"/>
        <color theme="1"/>
        <rFont val="Arial"/>
        <family val="2"/>
      </rPr>
      <t>גובה</t>
    </r>
    <r>
      <rPr>
        <sz val="11"/>
        <color theme="1"/>
        <rFont val="Calibri"/>
        <family val="2"/>
        <scheme val="minor"/>
      </rPr>
      <t>&lt;/th&gt;</t>
    </r>
  </si>
  <si>
    <r>
      <t xml:space="preserve">          &lt;th colspan=2&gt;</t>
    </r>
    <r>
      <rPr>
        <sz val="11"/>
        <color theme="1"/>
        <rFont val="Arial"/>
        <family val="2"/>
      </rPr>
      <t>עלות באמצע שבוע</t>
    </r>
    <r>
      <rPr>
        <sz val="11"/>
        <color theme="1"/>
        <rFont val="Calibri"/>
        <family val="2"/>
        <scheme val="minor"/>
      </rPr>
      <t>&lt;/th&gt;</t>
    </r>
  </si>
  <si>
    <r>
      <t xml:space="preserve">          &lt;th colspan=2&gt;</t>
    </r>
    <r>
      <rPr>
        <sz val="11"/>
        <color theme="1"/>
        <rFont val="Arial"/>
        <family val="2"/>
      </rPr>
      <t>עלות ביום שישי</t>
    </r>
    <r>
      <rPr>
        <sz val="11"/>
        <color theme="1"/>
        <rFont val="Calibri"/>
        <family val="2"/>
        <scheme val="minor"/>
      </rPr>
      <t xml:space="preserve"> &lt;/th&gt;</t>
    </r>
  </si>
  <si>
    <t xml:space="preserve">        &lt;/tr&gt;</t>
  </si>
  <si>
    <t xml:space="preserve">        &lt;tr&gt;</t>
  </si>
  <si>
    <r>
      <t xml:space="preserve">          &lt;th&gt;</t>
    </r>
    <r>
      <rPr>
        <sz val="11"/>
        <color theme="1"/>
        <rFont val="Arial"/>
        <family val="2"/>
      </rPr>
      <t>טורים</t>
    </r>
    <r>
      <rPr>
        <sz val="11"/>
        <color theme="1"/>
        <rFont val="Calibri"/>
        <family val="2"/>
        <scheme val="minor"/>
      </rPr>
      <t>&lt;/th&gt;</t>
    </r>
  </si>
  <si>
    <r>
      <t xml:space="preserve">          &lt;th&gt;</t>
    </r>
    <r>
      <rPr>
        <sz val="11"/>
        <color theme="1"/>
        <rFont val="Arial"/>
        <family val="2"/>
      </rPr>
      <t>ס</t>
    </r>
    <r>
      <rPr>
        <sz val="11"/>
        <color theme="1"/>
        <rFont val="Calibri"/>
        <family val="2"/>
        <scheme val="minor"/>
      </rPr>
      <t>&amp;quot;</t>
    </r>
    <r>
      <rPr>
        <sz val="11"/>
        <color theme="1"/>
        <rFont val="Arial"/>
        <family val="2"/>
      </rPr>
      <t>מ</t>
    </r>
    <r>
      <rPr>
        <sz val="11"/>
        <color theme="1"/>
        <rFont val="Calibri"/>
        <family val="2"/>
        <scheme val="minor"/>
      </rPr>
      <t>&lt;/th&gt;</t>
    </r>
  </si>
  <si>
    <r>
      <t xml:space="preserve">          &lt;th&gt;</t>
    </r>
    <r>
      <rPr>
        <sz val="11"/>
        <color theme="1"/>
        <rFont val="Arial"/>
        <family val="2"/>
      </rPr>
      <t>אינץ</t>
    </r>
    <r>
      <rPr>
        <sz val="11"/>
        <color theme="1"/>
        <rFont val="Calibri"/>
        <family val="2"/>
        <scheme val="minor"/>
      </rPr>
      <t>'&lt;/th&gt;</t>
    </r>
  </si>
  <si>
    <r>
      <t xml:space="preserve">          &lt;th&gt;</t>
    </r>
    <r>
      <rPr>
        <sz val="11"/>
        <color theme="1"/>
        <rFont val="Arial"/>
        <family val="2"/>
      </rPr>
      <t>נטו</t>
    </r>
    <r>
      <rPr>
        <sz val="11"/>
        <color theme="1"/>
        <rFont val="Calibri"/>
        <family val="2"/>
        <scheme val="minor"/>
      </rPr>
      <t>&lt;/th&gt;</t>
    </r>
  </si>
  <si>
    <r>
      <t xml:space="preserve">          &lt;th&gt;</t>
    </r>
    <r>
      <rPr>
        <sz val="11"/>
        <color theme="1"/>
        <rFont val="Arial"/>
        <family val="2"/>
      </rPr>
      <t>כולל</t>
    </r>
    <r>
      <rPr>
        <sz val="11"/>
        <color theme="1"/>
        <rFont val="Calibri"/>
        <family val="2"/>
        <scheme val="minor"/>
      </rPr>
      <t>&lt;br&gt;</t>
    </r>
  </si>
  <si>
    <r>
      <t xml:space="preserve">            </t>
    </r>
    <r>
      <rPr>
        <sz val="11"/>
        <color theme="1"/>
        <rFont val="Arial"/>
        <family val="2"/>
      </rPr>
      <t>מע"מ</t>
    </r>
    <r>
      <rPr>
        <sz val="11"/>
        <color theme="1"/>
        <rFont val="Calibri"/>
        <family val="2"/>
        <scheme val="minor"/>
      </rPr>
      <t>&lt;/th&gt;</t>
    </r>
  </si>
  <si>
    <t xml:space="preserve">          &lt;td&gt;3&lt;/td&gt;</t>
  </si>
  <si>
    <t xml:space="preserve">          &lt;td&gt;2&lt;/td&gt;</t>
  </si>
  <si>
    <t xml:space="preserve">          &lt;td&gt;6.2&lt;/td&gt;</t>
  </si>
  <si>
    <t xml:space="preserve">          &lt;td&gt;1.5&lt;/td&gt;</t>
  </si>
  <si>
    <t xml:space="preserve">          &lt;td&gt;3.8&lt;/td&gt;</t>
  </si>
  <si>
    <t xml:space="preserve">          &lt;td&gt;1,800&lt;/td&gt;</t>
  </si>
  <si>
    <t xml:space="preserve">          &lt;td&gt;2,106&lt;/td&gt;</t>
  </si>
  <si>
    <t xml:space="preserve">          &lt;td&gt;2,310&lt;/td&gt;</t>
  </si>
  <si>
    <t xml:space="preserve">          &lt;td&gt;2,703&lt;/td&gt;</t>
  </si>
  <si>
    <t xml:space="preserve">          &lt;td&gt;4&lt;/td&gt;</t>
  </si>
  <si>
    <t xml:space="preserve">          &lt;td&gt;5.1&lt;/td&gt;</t>
  </si>
  <si>
    <t xml:space="preserve">          &lt;td&gt;2,400&lt;/td&gt;</t>
  </si>
  <si>
    <t xml:space="preserve">          &lt;td&gt;2,808&lt;/td&gt;</t>
  </si>
  <si>
    <t xml:space="preserve">          &lt;td&gt;3,080&lt;/td&gt;</t>
  </si>
  <si>
    <t xml:space="preserve">          &lt;td&gt;3,604&lt;/td&gt;</t>
  </si>
  <si>
    <t xml:space="preserve">          &lt;td&gt;5&lt;/td&gt;</t>
  </si>
  <si>
    <t xml:space="preserve">          &lt;td&gt;2.5&lt;/td&gt;</t>
  </si>
  <si>
    <t xml:space="preserve">          &lt;td&gt;6.3&lt;/td&gt;</t>
  </si>
  <si>
    <t xml:space="preserve">          &lt;td&gt;3,000&lt;/td&gt;</t>
  </si>
  <si>
    <t xml:space="preserve">          &lt;td&gt;3,510&lt;/td&gt;</t>
  </si>
  <si>
    <t xml:space="preserve">          &lt;td&gt;3,850&lt;/td&gt;</t>
  </si>
  <si>
    <t xml:space="preserve">          &lt;td&gt;4,505&lt;/td&gt;</t>
  </si>
  <si>
    <t xml:space="preserve">          &lt;td rowspan=2&gt;6&lt;/td&gt;</t>
  </si>
  <si>
    <t xml:space="preserve">          &lt;td&gt;7.6&lt;/td&gt;</t>
  </si>
  <si>
    <t xml:space="preserve">          &lt;td rowspan=2&gt;3,600&lt;/td&gt;</t>
  </si>
  <si>
    <t xml:space="preserve">          &lt;td rowspan=2&gt;4,212&lt;/td&gt;</t>
  </si>
  <si>
    <t xml:space="preserve">          &lt;td rowspan=2&gt;4,620&lt;/td&gt;</t>
  </si>
  <si>
    <t xml:space="preserve">          &lt;td rowspan=2&gt;5,405&lt;/td&gt;</t>
  </si>
  <si>
    <t xml:space="preserve">          &lt;td&gt;9.5&lt;/td&gt;</t>
  </si>
  <si>
    <t xml:space="preserve">          &lt;td&gt;7.5&lt;/td&gt;</t>
  </si>
  <si>
    <t xml:space="preserve">          &lt;td&gt;4,500&lt;/td&gt;</t>
  </si>
  <si>
    <t xml:space="preserve">          &lt;td&gt;5,265&lt;/td&gt;</t>
  </si>
  <si>
    <t xml:space="preserve">          &lt;td&gt;5,775&lt;/td&gt;</t>
  </si>
  <si>
    <t xml:space="preserve">          &lt;td&gt;6,757&lt;/td&gt;</t>
  </si>
  <si>
    <t xml:space="preserve">          &lt;td&gt;9&lt;/td&gt;</t>
  </si>
  <si>
    <t xml:space="preserve">          &lt;td&gt;5,400&lt;/td&gt;</t>
  </si>
  <si>
    <t xml:space="preserve">          &lt;td&gt;6,318&lt;/td&gt;</t>
  </si>
  <si>
    <t xml:space="preserve">          &lt;td&gt;6,930&lt;/td&gt;</t>
  </si>
  <si>
    <t xml:space="preserve">          &lt;td&gt;8,108&lt;/td&gt;</t>
  </si>
  <si>
    <t xml:space="preserve">          &lt;td&gt;10.5&lt;/td&gt;</t>
  </si>
  <si>
    <t xml:space="preserve">          &lt;td&gt;3.5&lt;/td&gt;</t>
  </si>
  <si>
    <t xml:space="preserve">          &lt;td&gt;8.9&lt;/td&gt;</t>
  </si>
  <si>
    <t xml:space="preserve">          &lt;td&gt;6,300&lt;/td&gt;</t>
  </si>
  <si>
    <t xml:space="preserve">          &lt;td&gt;7,371&lt;/td&gt;</t>
  </si>
  <si>
    <t xml:space="preserve">          &lt;td&gt;8,085&lt;/td&gt;</t>
  </si>
  <si>
    <t xml:space="preserve">          &lt;td&gt;9,459&lt;/td&gt;</t>
  </si>
  <si>
    <t xml:space="preserve">          &lt;td rowspan=2&gt;12&lt;/td&gt;</t>
  </si>
  <si>
    <t xml:space="preserve">          &lt;td&gt;10.2&lt;/td&gt;</t>
  </si>
  <si>
    <t xml:space="preserve">          &lt;td rowspan=2&gt;7,200&lt;/td&gt;</t>
  </si>
  <si>
    <t xml:space="preserve">          &lt;td rowspan=2&gt;8,424&lt;/td&gt;</t>
  </si>
  <si>
    <t xml:space="preserve">          &lt;td rowspan=2&gt;9,240&lt;/td&gt;</t>
  </si>
  <si>
    <t xml:space="preserve">          &lt;td rowspan=2&gt;10,811&lt;/td&gt;</t>
  </si>
  <si>
    <t xml:space="preserve">          &lt;td&gt;12.7&lt;/td&gt;</t>
  </si>
  <si>
    <t xml:space="preserve">          &lt;td&gt;13.5&lt;/td&gt;</t>
  </si>
  <si>
    <t xml:space="preserve">          &lt;td&gt;4.5&lt;/td&gt;</t>
  </si>
  <si>
    <t xml:space="preserve">          &lt;td&gt;11.4&lt;/td&gt;</t>
  </si>
  <si>
    <t xml:space="preserve">          &lt;td&gt;8,100&lt;/td&gt;</t>
  </si>
  <si>
    <t xml:space="preserve">          &lt;td&gt;9,477&lt;/td&gt;</t>
  </si>
  <si>
    <t xml:space="preserve">          &lt;td&gt;10,395&lt;/td&gt;</t>
  </si>
  <si>
    <t xml:space="preserve">          &lt;td&gt;12,162&lt;/td&gt;</t>
  </si>
  <si>
    <t xml:space="preserve">          &lt;td&gt;14&lt;/td&gt;</t>
  </si>
  <si>
    <t xml:space="preserve">          &lt;td&gt;8,400&lt;/td&gt;</t>
  </si>
  <si>
    <t xml:space="preserve">          &lt;td&gt;9,828&lt;/td&gt;</t>
  </si>
  <si>
    <t xml:space="preserve">          &lt;td&gt;10,780&lt;/td&gt;</t>
  </si>
  <si>
    <t xml:space="preserve">          &lt;td&gt;12,613&lt;/td&gt;</t>
  </si>
  <si>
    <t xml:space="preserve">          &lt;td rowspan=2&gt;15&lt;/td&gt;</t>
  </si>
  <si>
    <t xml:space="preserve">          &lt;td rowspan=2&gt;9,000&lt;/td&gt;</t>
  </si>
  <si>
    <t xml:space="preserve">          &lt;td rowspan=2&gt;10,530&lt;/td&gt;</t>
  </si>
  <si>
    <t xml:space="preserve">          &lt;td rowspan=2&gt;11,550&lt;/td&gt;</t>
  </si>
  <si>
    <t xml:space="preserve">          &lt;td rowspan=2&gt;13,514&lt;/td&gt;</t>
  </si>
  <si>
    <t xml:space="preserve">          &lt;td&gt;16&lt;/td&gt;</t>
  </si>
  <si>
    <t xml:space="preserve">          &lt;td&gt;9,600&lt;/td&gt;</t>
  </si>
  <si>
    <t xml:space="preserve">          &lt;td&gt;11,232&lt;/td&gt;</t>
  </si>
  <si>
    <t xml:space="preserve">          &lt;td&gt;12,320&lt;/td&gt;</t>
  </si>
  <si>
    <t xml:space="preserve">          &lt;td&gt;14,414&lt;/td&gt;</t>
  </si>
  <si>
    <t xml:space="preserve">          &lt;td rowspan=2&gt;18&lt;/td&gt;</t>
  </si>
  <si>
    <t xml:space="preserve">          &lt;td&gt;6&lt;/td&gt;</t>
  </si>
  <si>
    <t xml:space="preserve">          &lt;td&gt;15.2&lt;/td&gt;</t>
  </si>
  <si>
    <t xml:space="preserve">          &lt;td rowspan=2&gt;10,800&lt;/td&gt;</t>
  </si>
  <si>
    <t xml:space="preserve">          &lt;td rowspan=2&gt;12,636&lt;/td&gt;</t>
  </si>
  <si>
    <t xml:space="preserve">          &lt;td rowspan=2&gt;13,860&lt;/td&gt;</t>
  </si>
  <si>
    <t xml:space="preserve">          &lt;td rowspan=2&gt;16,216&lt;/td&gt;</t>
  </si>
  <si>
    <t xml:space="preserve">          &lt;td rowspan=2&gt;20&lt;/td&gt;</t>
  </si>
  <si>
    <t xml:space="preserve">          &lt;td rowspan=2&gt;12,000&lt;/td&gt;</t>
  </si>
  <si>
    <t xml:space="preserve">          &lt;td rowspan=2&gt;14,040&lt;/td&gt;</t>
  </si>
  <si>
    <t xml:space="preserve">          &lt;td rowspan=2&gt;15,400&lt;/td&gt;</t>
  </si>
  <si>
    <t xml:space="preserve">          &lt;td rowspan=2&gt;18,018&lt;/td&gt;</t>
  </si>
  <si>
    <t xml:space="preserve">          &lt;td&gt;22.5&lt;/td&gt;</t>
  </si>
  <si>
    <t xml:space="preserve">          &lt;td&gt;13,500&lt;/td&gt;</t>
  </si>
  <si>
    <t xml:space="preserve">          &lt;td&gt;15,795&lt;/td&gt;</t>
  </si>
  <si>
    <t xml:space="preserve">          &lt;td&gt;17,325&lt;/td&gt;</t>
  </si>
  <si>
    <t xml:space="preserve">          &lt;td&gt;20,270&lt;/td&gt;</t>
  </si>
  <si>
    <t xml:space="preserve">          &lt;td&gt;25&lt;/td&gt;</t>
  </si>
  <si>
    <t xml:space="preserve">          &lt;td&gt;15,000&lt;/td&gt;</t>
  </si>
  <si>
    <t xml:space="preserve">          &lt;td&gt;17,550&lt;/td&gt;</t>
  </si>
  <si>
    <t xml:space="preserve">          &lt;td&gt;19,250&lt;/td&gt;</t>
  </si>
  <si>
    <t xml:space="preserve">          &lt;td&gt;22,523&lt;/td&gt;</t>
  </si>
  <si>
    <t xml:space="preserve">      &lt;/table&gt;</t>
  </si>
  <si>
    <t>&lt;td&gt;</t>
  </si>
  <si>
    <t>&lt;/td&gt;</t>
  </si>
  <si>
    <t xml:space="preserve"> &lt;td rowspan=2&gt;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</si>
</sst>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##"/>
  </numFmts>
  <fonts count="4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1" applyNumberFormat="1" applyFont="1" applyFill="1"/>
    <xf numFmtId="164" fontId="0" fillId="2" borderId="0" xfId="0" applyNumberFormat="1" applyFill="1"/>
    <xf numFmtId="43" fontId="0" fillId="2" borderId="0" xfId="1" applyNumberFormat="1" applyFont="1" applyFill="1"/>
    <xf numFmtId="165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8"/>
  <sheetViews>
    <sheetView zoomScaleNormal="100" workbookViewId="0">
      <selection sqref="A1:XFD1048576"/>
    </sheetView>
  </sheetViews>
  <sheetFormatPr defaultRowHeight="15"/>
  <cols>
    <col min="1" max="1" width="39" style="1" bestFit="1" customWidth="1"/>
    <col min="2" max="2" width="39" bestFit="1" customWidth="1"/>
    <col min="6" max="6" width="30.140625" bestFit="1" customWidth="1"/>
    <col min="8" max="8" width="15.42578125" bestFit="1" customWidth="1"/>
  </cols>
  <sheetData>
    <row r="2" spans="1:10">
      <c r="A2" s="2" t="s">
        <v>0</v>
      </c>
      <c r="B2" s="6" t="str">
        <f>+A2</f>
        <v>&lt;table class=tbl&gt;</v>
      </c>
      <c r="C2">
        <v>312</v>
      </c>
      <c r="D2">
        <v>374</v>
      </c>
      <c r="E2">
        <v>1.17</v>
      </c>
      <c r="H2" t="s">
        <v>114</v>
      </c>
      <c r="I2" t="s">
        <v>115</v>
      </c>
      <c r="J2" t="s">
        <v>116</v>
      </c>
    </row>
    <row r="3" spans="1:10">
      <c r="A3" s="2" t="s">
        <v>1</v>
      </c>
      <c r="B3" s="6" t="str">
        <f t="shared" ref="B3:B66" si="0">+A3</f>
        <v xml:space="preserve">                &lt;tr&gt;</v>
      </c>
    </row>
    <row r="4" spans="1:10">
      <c r="A4" s="2" t="s">
        <v>2</v>
      </c>
      <c r="B4" s="6" t="str">
        <f t="shared" si="0"/>
        <v xml:space="preserve">          &lt;th rowspan=2&gt;גודל המודעה&lt;br&gt;</v>
      </c>
    </row>
    <row r="5" spans="1:10">
      <c r="A5" s="2" t="s">
        <v>3</v>
      </c>
      <c r="B5" s="6" t="str">
        <f t="shared" si="0"/>
        <v xml:space="preserve">            באינץ'-טור&lt;/th&gt;</v>
      </c>
    </row>
    <row r="6" spans="1:10">
      <c r="A6" s="2" t="s">
        <v>4</v>
      </c>
      <c r="B6" s="6" t="str">
        <f t="shared" si="0"/>
        <v xml:space="preserve">          &lt;th colspan=2&gt;רוחב&lt;/th&gt;</v>
      </c>
    </row>
    <row r="7" spans="1:10">
      <c r="A7" s="2" t="s">
        <v>5</v>
      </c>
      <c r="B7" s="6" t="str">
        <f t="shared" si="0"/>
        <v xml:space="preserve">          &lt;th colspan=2&gt;גובה&lt;/th&gt;</v>
      </c>
    </row>
    <row r="8" spans="1:10">
      <c r="A8" s="2" t="s">
        <v>6</v>
      </c>
      <c r="B8" s="6" t="str">
        <f t="shared" si="0"/>
        <v xml:space="preserve">          &lt;th colspan=2&gt;עלות באמצע שבוע&lt;/th&gt;</v>
      </c>
    </row>
    <row r="9" spans="1:10">
      <c r="A9" s="2" t="s">
        <v>7</v>
      </c>
      <c r="B9" s="6" t="str">
        <f t="shared" si="0"/>
        <v xml:space="preserve">          &lt;th colspan=2&gt;עלות ביום שישי &lt;/th&gt;</v>
      </c>
    </row>
    <row r="10" spans="1:10">
      <c r="A10" s="2" t="s">
        <v>8</v>
      </c>
      <c r="B10" s="6" t="str">
        <f t="shared" si="0"/>
        <v xml:space="preserve">        &lt;/tr&gt;</v>
      </c>
    </row>
    <row r="11" spans="1:10">
      <c r="A11" s="2" t="s">
        <v>9</v>
      </c>
      <c r="B11" s="6" t="str">
        <f t="shared" si="0"/>
        <v xml:space="preserve">        &lt;tr&gt;</v>
      </c>
    </row>
    <row r="12" spans="1:10">
      <c r="A12" s="2" t="s">
        <v>10</v>
      </c>
      <c r="B12" s="6" t="str">
        <f t="shared" si="0"/>
        <v xml:space="preserve">          &lt;th&gt;טורים&lt;/th&gt;</v>
      </c>
    </row>
    <row r="13" spans="1:10">
      <c r="A13" s="2" t="s">
        <v>11</v>
      </c>
      <c r="B13" s="6" t="str">
        <f t="shared" si="0"/>
        <v xml:space="preserve">          &lt;th&gt;ס&amp;quot;מ&lt;/th&gt;</v>
      </c>
    </row>
    <row r="14" spans="1:10">
      <c r="A14" s="2" t="s">
        <v>12</v>
      </c>
      <c r="B14" s="6" t="str">
        <f t="shared" si="0"/>
        <v xml:space="preserve">          &lt;th&gt;אינץ'&lt;/th&gt;</v>
      </c>
    </row>
    <row r="15" spans="1:10">
      <c r="A15" s="2" t="s">
        <v>11</v>
      </c>
      <c r="B15" s="6" t="str">
        <f t="shared" si="0"/>
        <v xml:space="preserve">          &lt;th&gt;ס&amp;quot;מ&lt;/th&gt;</v>
      </c>
    </row>
    <row r="16" spans="1:10">
      <c r="A16" s="2" t="s">
        <v>13</v>
      </c>
      <c r="B16" s="6" t="str">
        <f t="shared" si="0"/>
        <v xml:space="preserve">          &lt;th&gt;נטו&lt;/th&gt;</v>
      </c>
    </row>
    <row r="17" spans="1:10">
      <c r="A17" s="2" t="s">
        <v>14</v>
      </c>
      <c r="B17" s="6" t="str">
        <f t="shared" si="0"/>
        <v xml:space="preserve">          &lt;th&gt;כולל&lt;br&gt;</v>
      </c>
    </row>
    <row r="18" spans="1:10">
      <c r="A18" s="2" t="s">
        <v>15</v>
      </c>
      <c r="B18" s="6" t="str">
        <f t="shared" si="0"/>
        <v xml:space="preserve">            מע"מ&lt;/th&gt;</v>
      </c>
    </row>
    <row r="19" spans="1:10">
      <c r="A19" s="2" t="s">
        <v>13</v>
      </c>
      <c r="B19" s="6" t="str">
        <f t="shared" si="0"/>
        <v xml:space="preserve">          &lt;th&gt;נטו&lt;/th&gt;</v>
      </c>
    </row>
    <row r="20" spans="1:10">
      <c r="A20" s="2" t="s">
        <v>14</v>
      </c>
      <c r="B20" s="6" t="str">
        <f t="shared" si="0"/>
        <v xml:space="preserve">          &lt;th&gt;כולל&lt;br&gt;</v>
      </c>
    </row>
    <row r="21" spans="1:10">
      <c r="A21" s="2" t="s">
        <v>15</v>
      </c>
      <c r="B21" s="6" t="str">
        <f t="shared" si="0"/>
        <v xml:space="preserve">            מע"מ&lt;/th&gt;</v>
      </c>
    </row>
    <row r="22" spans="1:10">
      <c r="A22" s="2" t="s">
        <v>8</v>
      </c>
      <c r="B22" s="6" t="str">
        <f t="shared" si="0"/>
        <v xml:space="preserve">        &lt;/tr&gt;</v>
      </c>
    </row>
    <row r="23" spans="1:10">
      <c r="A23" s="2" t="s">
        <v>9</v>
      </c>
      <c r="B23" s="6" t="str">
        <f t="shared" si="0"/>
        <v xml:space="preserve">        &lt;tr&gt;</v>
      </c>
    </row>
    <row r="24" spans="1:10">
      <c r="A24" s="2" t="s">
        <v>16</v>
      </c>
      <c r="B24" s="2" t="s">
        <v>16</v>
      </c>
      <c r="C24" s="7" t="str">
        <f>+MID(A24,15,1)</f>
        <v>3</v>
      </c>
      <c r="F24" t="s">
        <v>16</v>
      </c>
      <c r="G24" s="6" t="b">
        <f>+F24=B24</f>
        <v>1</v>
      </c>
    </row>
    <row r="25" spans="1:10">
      <c r="A25" s="2" t="s">
        <v>17</v>
      </c>
      <c r="B25" s="6" t="str">
        <f t="shared" si="0"/>
        <v xml:space="preserve">          &lt;td&gt;2&lt;/td&gt;</v>
      </c>
      <c r="C25" s="4"/>
    </row>
    <row r="26" spans="1:10">
      <c r="A26" s="2" t="s">
        <v>18</v>
      </c>
      <c r="B26" s="6" t="str">
        <f t="shared" si="0"/>
        <v xml:space="preserve">          &lt;td&gt;6.2&lt;/td&gt;</v>
      </c>
    </row>
    <row r="27" spans="1:10">
      <c r="A27" s="2" t="s">
        <v>19</v>
      </c>
      <c r="B27" s="6" t="str">
        <f t="shared" si="0"/>
        <v xml:space="preserve">          &lt;td&gt;1.5&lt;/td&gt;</v>
      </c>
    </row>
    <row r="28" spans="1:10">
      <c r="A28" s="2" t="s">
        <v>20</v>
      </c>
      <c r="B28" s="6" t="str">
        <f t="shared" si="0"/>
        <v xml:space="preserve">          &lt;td&gt;3.8&lt;/td&gt;</v>
      </c>
    </row>
    <row r="29" spans="1:10">
      <c r="A29" s="2" t="s">
        <v>21</v>
      </c>
      <c r="B29" s="10" t="str">
        <f>+$H$2&amp;J29&amp;$I$2</f>
        <v>&lt;td&gt;0,936&lt;/td&gt;</v>
      </c>
      <c r="C29" s="8">
        <f>+ROUND($C$2*C24,0)</f>
        <v>936</v>
      </c>
      <c r="F29" t="s">
        <v>21</v>
      </c>
      <c r="H29" s="8">
        <f t="shared" ref="H29:H32" si="1">+ROUNDDOWN(C29/1000,0)</f>
        <v>0</v>
      </c>
      <c r="I29" s="9">
        <f t="shared" ref="I29:I32" si="2">+ROUND(C29-H29*1000,0)</f>
        <v>936</v>
      </c>
      <c r="J29" s="5" t="str">
        <f t="shared" ref="J29:J32" si="3">+IF(LEN(I29)=3,(H29&amp;","&amp;I29),IF(LEN(I29)=2,(H29&amp;","&amp;"0"&amp;I29),(H29&amp;","&amp;"00"&amp;I29)))</f>
        <v>0,936</v>
      </c>
    </row>
    <row r="30" spans="1:10">
      <c r="A30" s="2" t="s">
        <v>22</v>
      </c>
      <c r="B30" s="10" t="str">
        <f t="shared" ref="B30:B32" si="4">+$H$2&amp;J30&amp;$I$2</f>
        <v>&lt;td&gt;1,095&lt;/td&gt;</v>
      </c>
      <c r="C30" s="8">
        <f>+ROUND(C29*$E$2,0)</f>
        <v>1095</v>
      </c>
      <c r="F30" t="s">
        <v>22</v>
      </c>
      <c r="H30" s="8">
        <f t="shared" si="1"/>
        <v>1</v>
      </c>
      <c r="I30" s="9">
        <f t="shared" si="2"/>
        <v>95</v>
      </c>
      <c r="J30" s="5" t="str">
        <f t="shared" si="3"/>
        <v>1,095</v>
      </c>
    </row>
    <row r="31" spans="1:10">
      <c r="A31" s="2" t="s">
        <v>23</v>
      </c>
      <c r="B31" s="10" t="str">
        <f t="shared" si="4"/>
        <v>&lt;td&gt;1,122&lt;/td&gt;</v>
      </c>
      <c r="C31" s="8">
        <f>+ROUND($D$2*C24,0)</f>
        <v>1122</v>
      </c>
      <c r="F31" t="s">
        <v>23</v>
      </c>
      <c r="H31" s="8">
        <f t="shared" si="1"/>
        <v>1</v>
      </c>
      <c r="I31" s="9">
        <f t="shared" si="2"/>
        <v>122</v>
      </c>
      <c r="J31" s="5" t="str">
        <f t="shared" si="3"/>
        <v>1,122</v>
      </c>
    </row>
    <row r="32" spans="1:10">
      <c r="A32" s="2" t="s">
        <v>24</v>
      </c>
      <c r="B32" s="10" t="str">
        <f t="shared" si="4"/>
        <v>&lt;td&gt;1,313&lt;/td&gt;</v>
      </c>
      <c r="C32" s="8">
        <f>+ROUND(C31*$E$2,0)</f>
        <v>1313</v>
      </c>
      <c r="F32" t="s">
        <v>24</v>
      </c>
      <c r="H32" s="8">
        <f t="shared" si="1"/>
        <v>1</v>
      </c>
      <c r="I32" s="9">
        <f t="shared" si="2"/>
        <v>313</v>
      </c>
      <c r="J32" s="5" t="str">
        <f t="shared" si="3"/>
        <v>1,313</v>
      </c>
    </row>
    <row r="33" spans="1:10">
      <c r="A33" s="2" t="s">
        <v>8</v>
      </c>
      <c r="B33" s="6" t="str">
        <f t="shared" si="0"/>
        <v xml:space="preserve">        &lt;/tr&gt;</v>
      </c>
    </row>
    <row r="34" spans="1:10">
      <c r="A34" s="2" t="s">
        <v>9</v>
      </c>
      <c r="B34" s="6" t="str">
        <f t="shared" si="0"/>
        <v xml:space="preserve">        &lt;tr&gt;</v>
      </c>
    </row>
    <row r="35" spans="1:10">
      <c r="A35" s="2" t="s">
        <v>25</v>
      </c>
      <c r="B35" s="2" t="s">
        <v>25</v>
      </c>
      <c r="C35" s="7" t="str">
        <f>+MID(A35,15,1)</f>
        <v>4</v>
      </c>
      <c r="F35" t="s">
        <v>25</v>
      </c>
      <c r="H35" s="3"/>
      <c r="I35" s="9">
        <f t="shared" ref="I35" si="5">+ROUND(C35-H35*1000,0)</f>
        <v>4</v>
      </c>
    </row>
    <row r="36" spans="1:10">
      <c r="A36" s="2" t="s">
        <v>17</v>
      </c>
      <c r="B36" s="6" t="str">
        <f t="shared" si="0"/>
        <v xml:space="preserve">          &lt;td&gt;2&lt;/td&gt;</v>
      </c>
      <c r="C36" s="4"/>
    </row>
    <row r="37" spans="1:10">
      <c r="A37" s="2" t="s">
        <v>18</v>
      </c>
      <c r="B37" s="6" t="str">
        <f t="shared" si="0"/>
        <v xml:space="preserve">          &lt;td&gt;6.2&lt;/td&gt;</v>
      </c>
    </row>
    <row r="38" spans="1:10">
      <c r="A38" s="2" t="s">
        <v>17</v>
      </c>
      <c r="B38" s="6" t="str">
        <f t="shared" si="0"/>
        <v xml:space="preserve">          &lt;td&gt;2&lt;/td&gt;</v>
      </c>
    </row>
    <row r="39" spans="1:10">
      <c r="A39" s="2" t="s">
        <v>26</v>
      </c>
      <c r="B39" s="6" t="str">
        <f t="shared" si="0"/>
        <v xml:space="preserve">          &lt;td&gt;5.1&lt;/td&gt;</v>
      </c>
    </row>
    <row r="40" spans="1:10">
      <c r="A40" s="2" t="s">
        <v>27</v>
      </c>
      <c r="B40" s="10" t="str">
        <f>+$H$2&amp;J40&amp;$I$2</f>
        <v>&lt;td&gt;1,248&lt;/td&gt;</v>
      </c>
      <c r="C40" s="8">
        <f>+ROUND($C$2*C35,0)</f>
        <v>1248</v>
      </c>
      <c r="F40" t="s">
        <v>27</v>
      </c>
      <c r="G40" s="6" t="str">
        <f>+MID($C$40,12,1)</f>
        <v/>
      </c>
      <c r="H40" s="8">
        <f t="shared" ref="H40" si="6">+ROUNDDOWN(C40/1000,0)</f>
        <v>1</v>
      </c>
      <c r="I40" s="9">
        <f t="shared" ref="I40:I43" si="7">+ROUND(C40-H40*1000,0)</f>
        <v>248</v>
      </c>
      <c r="J40" s="5" t="str">
        <f t="shared" ref="J40:J43" si="8">+IF(LEN(I40)=3,(H40&amp;","&amp;I40),IF(LEN(I40)=2,(H40&amp;","&amp;"0"&amp;I40),(H40&amp;","&amp;"00"&amp;I40)))</f>
        <v>1,248</v>
      </c>
    </row>
    <row r="41" spans="1:10">
      <c r="A41" s="2" t="s">
        <v>28</v>
      </c>
      <c r="B41" s="10" t="str">
        <f t="shared" ref="B41:B43" si="9">+$H$2&amp;J41&amp;$I$2</f>
        <v>&lt;td&gt;1,460&lt;/td&gt;</v>
      </c>
      <c r="C41" s="8">
        <f>+ROUND(C40*$E$2,0)</f>
        <v>1460</v>
      </c>
      <c r="F41" t="s">
        <v>28</v>
      </c>
      <c r="H41" s="8">
        <f t="shared" ref="H41:H43" si="10">+ROUNDDOWN(C41/1000,0)</f>
        <v>1</v>
      </c>
      <c r="I41" s="9">
        <f t="shared" si="7"/>
        <v>460</v>
      </c>
      <c r="J41" s="5" t="str">
        <f t="shared" si="8"/>
        <v>1,460</v>
      </c>
    </row>
    <row r="42" spans="1:10">
      <c r="A42" s="2" t="s">
        <v>29</v>
      </c>
      <c r="B42" s="10" t="str">
        <f t="shared" si="9"/>
        <v>&lt;td&gt;1,496&lt;/td&gt;</v>
      </c>
      <c r="C42" s="8">
        <f>+ROUND($D$2*C35,0)</f>
        <v>1496</v>
      </c>
      <c r="F42" t="s">
        <v>29</v>
      </c>
      <c r="H42" s="8">
        <f t="shared" si="10"/>
        <v>1</v>
      </c>
      <c r="I42" s="9">
        <f t="shared" si="7"/>
        <v>496</v>
      </c>
      <c r="J42" s="5" t="str">
        <f t="shared" si="8"/>
        <v>1,496</v>
      </c>
    </row>
    <row r="43" spans="1:10">
      <c r="A43" s="2" t="s">
        <v>30</v>
      </c>
      <c r="B43" s="10" t="str">
        <f t="shared" si="9"/>
        <v>&lt;td&gt;1,750&lt;/td&gt;</v>
      </c>
      <c r="C43" s="8">
        <f>+ROUND(C42*$E$2,0)</f>
        <v>1750</v>
      </c>
      <c r="F43" t="s">
        <v>30</v>
      </c>
      <c r="H43" s="8">
        <f t="shared" si="10"/>
        <v>1</v>
      </c>
      <c r="I43" s="9">
        <f t="shared" si="7"/>
        <v>750</v>
      </c>
      <c r="J43" s="5" t="str">
        <f t="shared" si="8"/>
        <v>1,750</v>
      </c>
    </row>
    <row r="44" spans="1:10">
      <c r="A44" s="2" t="s">
        <v>8</v>
      </c>
      <c r="B44" s="6" t="str">
        <f t="shared" si="0"/>
        <v xml:space="preserve">        &lt;/tr&gt;</v>
      </c>
    </row>
    <row r="45" spans="1:10">
      <c r="A45" s="2" t="s">
        <v>9</v>
      </c>
      <c r="B45" s="6" t="str">
        <f t="shared" si="0"/>
        <v xml:space="preserve">        &lt;tr&gt;</v>
      </c>
    </row>
    <row r="46" spans="1:10">
      <c r="A46" s="2" t="s">
        <v>31</v>
      </c>
      <c r="B46" s="2" t="s">
        <v>31</v>
      </c>
      <c r="C46" s="7" t="str">
        <f>+MID(A46,15,1)</f>
        <v>5</v>
      </c>
      <c r="F46" t="s">
        <v>31</v>
      </c>
      <c r="H46" s="8">
        <f t="shared" ref="H46" si="11">+ROUNDDOWN(C46/1000,0)</f>
        <v>0</v>
      </c>
      <c r="I46" s="9">
        <f t="shared" ref="I46" si="12">+ROUND(C46-H46*1000,0)</f>
        <v>5</v>
      </c>
    </row>
    <row r="47" spans="1:10">
      <c r="A47" s="2" t="s">
        <v>17</v>
      </c>
      <c r="B47" s="6" t="str">
        <f t="shared" si="0"/>
        <v xml:space="preserve">          &lt;td&gt;2&lt;/td&gt;</v>
      </c>
      <c r="C47" s="4"/>
    </row>
    <row r="48" spans="1:10">
      <c r="A48" s="2" t="s">
        <v>18</v>
      </c>
      <c r="B48" s="6" t="str">
        <f t="shared" si="0"/>
        <v xml:space="preserve">          &lt;td&gt;6.2&lt;/td&gt;</v>
      </c>
    </row>
    <row r="49" spans="1:10">
      <c r="A49" s="2" t="s">
        <v>32</v>
      </c>
      <c r="B49" s="6" t="str">
        <f t="shared" si="0"/>
        <v xml:space="preserve">          &lt;td&gt;2.5&lt;/td&gt;</v>
      </c>
    </row>
    <row r="50" spans="1:10">
      <c r="A50" s="2" t="s">
        <v>33</v>
      </c>
      <c r="B50" s="6" t="str">
        <f t="shared" si="0"/>
        <v xml:space="preserve">          &lt;td&gt;6.3&lt;/td&gt;</v>
      </c>
    </row>
    <row r="51" spans="1:10">
      <c r="A51" s="2" t="s">
        <v>34</v>
      </c>
      <c r="B51" s="10" t="str">
        <f>+$H$2&amp;J51&amp;$I$2</f>
        <v>&lt;td&gt;1,560&lt;/td&gt;</v>
      </c>
      <c r="C51" s="8">
        <f>+ROUND($C$2*C46,0)</f>
        <v>1560</v>
      </c>
      <c r="F51" t="s">
        <v>34</v>
      </c>
      <c r="H51" s="8">
        <f t="shared" ref="H51:H54" si="13">+ROUNDDOWN(C51/1000,0)</f>
        <v>1</v>
      </c>
      <c r="I51" s="9">
        <f t="shared" ref="I51:I54" si="14">+ROUND(C51-H51*1000,0)</f>
        <v>560</v>
      </c>
      <c r="J51" s="5" t="str">
        <f t="shared" ref="J51:J54" si="15">+IF(LEN(I51)=3,(H51&amp;","&amp;I51),IF(LEN(I51)=2,(H51&amp;","&amp;"0"&amp;I51),(H51&amp;","&amp;"00"&amp;I51)))</f>
        <v>1,560</v>
      </c>
    </row>
    <row r="52" spans="1:10">
      <c r="A52" s="2" t="s">
        <v>35</v>
      </c>
      <c r="B52" s="10" t="str">
        <f t="shared" ref="B52:B54" si="16">+$H$2&amp;J52&amp;$I$2</f>
        <v>&lt;td&gt;1,825&lt;/td&gt;</v>
      </c>
      <c r="C52" s="8">
        <f>+ROUND(C51*$E$2,0)</f>
        <v>1825</v>
      </c>
      <c r="F52" t="s">
        <v>35</v>
      </c>
      <c r="H52" s="8">
        <f t="shared" si="13"/>
        <v>1</v>
      </c>
      <c r="I52" s="9">
        <f t="shared" si="14"/>
        <v>825</v>
      </c>
      <c r="J52" s="5" t="str">
        <f t="shared" si="15"/>
        <v>1,825</v>
      </c>
    </row>
    <row r="53" spans="1:10">
      <c r="A53" s="2" t="s">
        <v>36</v>
      </c>
      <c r="B53" s="10" t="str">
        <f t="shared" si="16"/>
        <v>&lt;td&gt;1,870&lt;/td&gt;</v>
      </c>
      <c r="C53" s="8">
        <f>+ROUND($D$2*C46,0)</f>
        <v>1870</v>
      </c>
      <c r="F53" t="s">
        <v>36</v>
      </c>
      <c r="H53" s="8">
        <f t="shared" si="13"/>
        <v>1</v>
      </c>
      <c r="I53" s="9">
        <f t="shared" si="14"/>
        <v>870</v>
      </c>
      <c r="J53" s="5" t="str">
        <f t="shared" si="15"/>
        <v>1,870</v>
      </c>
    </row>
    <row r="54" spans="1:10">
      <c r="A54" s="2" t="s">
        <v>37</v>
      </c>
      <c r="B54" s="10" t="str">
        <f t="shared" si="16"/>
        <v>&lt;td&gt;2,188&lt;/td&gt;</v>
      </c>
      <c r="C54" s="8">
        <f>+ROUND(C53*$E$2,0)</f>
        <v>2188</v>
      </c>
      <c r="F54" t="s">
        <v>37</v>
      </c>
      <c r="H54" s="8">
        <f t="shared" si="13"/>
        <v>2</v>
      </c>
      <c r="I54" s="9">
        <f t="shared" si="14"/>
        <v>188</v>
      </c>
      <c r="J54" s="5" t="str">
        <f t="shared" si="15"/>
        <v>2,188</v>
      </c>
    </row>
    <row r="55" spans="1:10">
      <c r="A55" s="2" t="s">
        <v>8</v>
      </c>
      <c r="B55" s="6" t="str">
        <f t="shared" si="0"/>
        <v xml:space="preserve">        &lt;/tr&gt;</v>
      </c>
    </row>
    <row r="56" spans="1:10">
      <c r="A56" s="2" t="s">
        <v>9</v>
      </c>
      <c r="B56" s="6" t="str">
        <f t="shared" si="0"/>
        <v xml:space="preserve">        &lt;tr&gt;</v>
      </c>
    </row>
    <row r="57" spans="1:10">
      <c r="A57" s="2" t="s">
        <v>38</v>
      </c>
      <c r="B57" s="2" t="s">
        <v>38</v>
      </c>
      <c r="C57" s="4">
        <v>6</v>
      </c>
      <c r="F57" t="s">
        <v>38</v>
      </c>
      <c r="H57" s="8">
        <f t="shared" ref="H57" si="17">+ROUNDDOWN(C57/1000,0)</f>
        <v>0</v>
      </c>
      <c r="I57" s="9">
        <f t="shared" ref="I57" si="18">+ROUND(C57-H57*1000,0)</f>
        <v>6</v>
      </c>
    </row>
    <row r="58" spans="1:10">
      <c r="A58" s="2" t="s">
        <v>17</v>
      </c>
      <c r="B58" s="6" t="str">
        <f t="shared" si="0"/>
        <v xml:space="preserve">          &lt;td&gt;2&lt;/td&gt;</v>
      </c>
      <c r="C58" s="4"/>
    </row>
    <row r="59" spans="1:10">
      <c r="A59" s="2" t="s">
        <v>18</v>
      </c>
      <c r="B59" s="6" t="str">
        <f t="shared" si="0"/>
        <v xml:space="preserve">          &lt;td&gt;6.2&lt;/td&gt;</v>
      </c>
    </row>
    <row r="60" spans="1:10">
      <c r="A60" s="2" t="s">
        <v>16</v>
      </c>
      <c r="B60" s="6" t="str">
        <f t="shared" si="0"/>
        <v xml:space="preserve">          &lt;td&gt;3&lt;/td&gt;</v>
      </c>
    </row>
    <row r="61" spans="1:10">
      <c r="A61" s="2" t="s">
        <v>39</v>
      </c>
      <c r="B61" s="6" t="str">
        <f t="shared" si="0"/>
        <v xml:space="preserve">          &lt;td&gt;7.6&lt;/td&gt;</v>
      </c>
    </row>
    <row r="62" spans="1:10">
      <c r="A62" s="2" t="s">
        <v>40</v>
      </c>
      <c r="B62" s="10" t="str">
        <f>+$J$2&amp;J62&amp;$I$2</f>
        <v xml:space="preserve"> &lt;td rowspan=2&gt;1,872&lt;/td&gt;</v>
      </c>
      <c r="C62" s="8">
        <f>+ROUND($C$2*C57,0)</f>
        <v>1872</v>
      </c>
      <c r="F62" t="s">
        <v>40</v>
      </c>
      <c r="H62" s="8">
        <f t="shared" ref="H62:H65" si="19">+ROUNDDOWN(C62/1000,0)</f>
        <v>1</v>
      </c>
      <c r="I62" s="9">
        <f t="shared" ref="I62:I65" si="20">+ROUND(C62-H62*1000,0)</f>
        <v>872</v>
      </c>
      <c r="J62" s="5" t="str">
        <f t="shared" ref="J62:J65" si="21">+IF(LEN(I62)=3,(H62&amp;","&amp;I62),IF(LEN(I62)=2,(H62&amp;","&amp;"0"&amp;I62),(H62&amp;","&amp;"00"&amp;I62)))</f>
        <v>1,872</v>
      </c>
    </row>
    <row r="63" spans="1:10">
      <c r="A63" s="2" t="s">
        <v>41</v>
      </c>
      <c r="B63" s="10" t="str">
        <f t="shared" ref="B63:B65" si="22">+$J$2&amp;J63&amp;$I$2</f>
        <v xml:space="preserve"> &lt;td rowspan=2&gt;2,190&lt;/td&gt;</v>
      </c>
      <c r="C63" s="8">
        <f>+ROUND(C62*$E$2,0)</f>
        <v>2190</v>
      </c>
      <c r="F63" t="s">
        <v>41</v>
      </c>
      <c r="H63" s="8">
        <f t="shared" si="19"/>
        <v>2</v>
      </c>
      <c r="I63" s="9">
        <f t="shared" si="20"/>
        <v>190</v>
      </c>
      <c r="J63" s="5" t="str">
        <f t="shared" si="21"/>
        <v>2,190</v>
      </c>
    </row>
    <row r="64" spans="1:10">
      <c r="A64" s="2" t="s">
        <v>42</v>
      </c>
      <c r="B64" s="10" t="str">
        <f t="shared" si="22"/>
        <v xml:space="preserve"> &lt;td rowspan=2&gt;2,244&lt;/td&gt;</v>
      </c>
      <c r="C64" s="8">
        <f>+ROUND($D$2*C57,0)</f>
        <v>2244</v>
      </c>
      <c r="F64" t="s">
        <v>42</v>
      </c>
      <c r="H64" s="8">
        <f t="shared" si="19"/>
        <v>2</v>
      </c>
      <c r="I64" s="9">
        <f t="shared" si="20"/>
        <v>244</v>
      </c>
      <c r="J64" s="5" t="str">
        <f t="shared" si="21"/>
        <v>2,244</v>
      </c>
    </row>
    <row r="65" spans="1:10">
      <c r="A65" s="2" t="s">
        <v>43</v>
      </c>
      <c r="B65" s="10" t="str">
        <f t="shared" si="22"/>
        <v xml:space="preserve"> &lt;td rowspan=2&gt;2,625&lt;/td&gt;</v>
      </c>
      <c r="C65" s="8">
        <f>+ROUND(C64*$E$2,0)</f>
        <v>2625</v>
      </c>
      <c r="F65" t="s">
        <v>43</v>
      </c>
      <c r="H65" s="8">
        <f t="shared" si="19"/>
        <v>2</v>
      </c>
      <c r="I65" s="9">
        <f t="shared" si="20"/>
        <v>625</v>
      </c>
      <c r="J65" s="5" t="str">
        <f t="shared" si="21"/>
        <v>2,625</v>
      </c>
    </row>
    <row r="66" spans="1:10">
      <c r="A66" s="2" t="s">
        <v>8</v>
      </c>
      <c r="B66" s="6" t="str">
        <f t="shared" si="0"/>
        <v xml:space="preserve">        &lt;/tr&gt;</v>
      </c>
    </row>
    <row r="67" spans="1:10">
      <c r="A67" s="2" t="s">
        <v>9</v>
      </c>
      <c r="B67" s="6" t="str">
        <f t="shared" ref="B67:B128" si="23">+A67</f>
        <v xml:space="preserve">        &lt;tr&gt;</v>
      </c>
    </row>
    <row r="68" spans="1:10">
      <c r="A68" s="2" t="s">
        <v>16</v>
      </c>
      <c r="B68" s="6" t="str">
        <f t="shared" si="23"/>
        <v xml:space="preserve">          &lt;td&gt;3&lt;/td&gt;</v>
      </c>
    </row>
    <row r="69" spans="1:10">
      <c r="A69" s="2" t="s">
        <v>44</v>
      </c>
      <c r="B69" s="6" t="str">
        <f t="shared" si="23"/>
        <v xml:space="preserve">          &lt;td&gt;9.5&lt;/td&gt;</v>
      </c>
    </row>
    <row r="70" spans="1:10">
      <c r="A70" s="2" t="s">
        <v>17</v>
      </c>
      <c r="B70" s="6" t="str">
        <f t="shared" si="23"/>
        <v xml:space="preserve">          &lt;td&gt;2&lt;/td&gt;</v>
      </c>
    </row>
    <row r="71" spans="1:10">
      <c r="A71" s="2" t="s">
        <v>26</v>
      </c>
      <c r="B71" s="6" t="str">
        <f t="shared" si="23"/>
        <v xml:space="preserve">          &lt;td&gt;5.1&lt;/td&gt;</v>
      </c>
    </row>
    <row r="72" spans="1:10">
      <c r="A72" s="2" t="s">
        <v>8</v>
      </c>
      <c r="B72" s="6" t="str">
        <f t="shared" si="23"/>
        <v xml:space="preserve">        &lt;/tr&gt;</v>
      </c>
    </row>
    <row r="73" spans="1:10">
      <c r="A73" s="2" t="s">
        <v>9</v>
      </c>
      <c r="B73" s="6" t="str">
        <f t="shared" si="23"/>
        <v xml:space="preserve">        &lt;tr&gt;</v>
      </c>
    </row>
    <row r="74" spans="1:10">
      <c r="A74" s="2" t="s">
        <v>45</v>
      </c>
      <c r="B74" s="6" t="str">
        <f>+A74</f>
        <v xml:space="preserve">          &lt;td&gt;7.5&lt;/td&gt;</v>
      </c>
      <c r="C74" s="7" t="str">
        <f>+MID(A74,15,1)</f>
        <v>7</v>
      </c>
      <c r="F74" t="s">
        <v>45</v>
      </c>
      <c r="H74" s="8">
        <f t="shared" ref="H74" si="24">+ROUNDDOWN(C74/1000,0)</f>
        <v>0</v>
      </c>
      <c r="I74" s="9">
        <f t="shared" ref="I74" si="25">+ROUND(C74-H74*1000,0)</f>
        <v>7</v>
      </c>
    </row>
    <row r="75" spans="1:10">
      <c r="A75" s="2" t="s">
        <v>16</v>
      </c>
      <c r="B75" s="6" t="str">
        <f t="shared" si="23"/>
        <v xml:space="preserve">          &lt;td&gt;3&lt;/td&gt;</v>
      </c>
      <c r="C75" s="4"/>
    </row>
    <row r="76" spans="1:10">
      <c r="A76" s="2" t="s">
        <v>44</v>
      </c>
      <c r="B76" s="6" t="str">
        <f t="shared" si="23"/>
        <v xml:space="preserve">          &lt;td&gt;9.5&lt;/td&gt;</v>
      </c>
    </row>
    <row r="77" spans="1:10">
      <c r="A77" s="2" t="s">
        <v>32</v>
      </c>
      <c r="B77" s="6" t="str">
        <f t="shared" si="23"/>
        <v xml:space="preserve">          &lt;td&gt;2.5&lt;/td&gt;</v>
      </c>
    </row>
    <row r="78" spans="1:10">
      <c r="A78" s="2" t="s">
        <v>33</v>
      </c>
      <c r="B78" s="6" t="str">
        <f t="shared" si="23"/>
        <v xml:space="preserve">          &lt;td&gt;6.3&lt;/td&gt;</v>
      </c>
    </row>
    <row r="79" spans="1:10">
      <c r="A79" s="2" t="s">
        <v>46</v>
      </c>
      <c r="B79" s="10" t="str">
        <f>+$H$2&amp;J79&amp;$I$2</f>
        <v>&lt;td&gt;2,184&lt;/td&gt;</v>
      </c>
      <c r="C79" s="8">
        <f>+ROUND($C$2*C74,0)</f>
        <v>2184</v>
      </c>
      <c r="F79" t="s">
        <v>46</v>
      </c>
      <c r="H79" s="8">
        <f t="shared" ref="H79:H82" si="26">+ROUNDDOWN(C79/1000,0)</f>
        <v>2</v>
      </c>
      <c r="I79" s="9">
        <f t="shared" ref="I79:I82" si="27">+ROUND(C79-H79*1000,0)</f>
        <v>184</v>
      </c>
      <c r="J79" s="5" t="str">
        <f t="shared" ref="J79:J82" si="28">+IF(LEN(I79)=3,(H79&amp;","&amp;I79),IF(LEN(I79)=2,(H79&amp;","&amp;"0"&amp;I79),(H79&amp;","&amp;"00"&amp;I79)))</f>
        <v>2,184</v>
      </c>
    </row>
    <row r="80" spans="1:10">
      <c r="A80" s="2" t="s">
        <v>47</v>
      </c>
      <c r="B80" s="10" t="str">
        <f t="shared" ref="B80:B82" si="29">+$H$2&amp;J80&amp;$I$2</f>
        <v>&lt;td&gt;2,555&lt;/td&gt;</v>
      </c>
      <c r="C80" s="8">
        <f>+ROUND(C79*$E$2,0)</f>
        <v>2555</v>
      </c>
      <c r="F80" t="s">
        <v>47</v>
      </c>
      <c r="H80" s="8">
        <f t="shared" si="26"/>
        <v>2</v>
      </c>
      <c r="I80" s="9">
        <f t="shared" si="27"/>
        <v>555</v>
      </c>
      <c r="J80" s="5" t="str">
        <f t="shared" si="28"/>
        <v>2,555</v>
      </c>
    </row>
    <row r="81" spans="1:10">
      <c r="A81" s="2" t="s">
        <v>48</v>
      </c>
      <c r="B81" s="10" t="str">
        <f t="shared" si="29"/>
        <v>&lt;td&gt;2,618&lt;/td&gt;</v>
      </c>
      <c r="C81" s="8">
        <f>+ROUND($D$2*C74,0)</f>
        <v>2618</v>
      </c>
      <c r="F81" t="s">
        <v>48</v>
      </c>
      <c r="H81" s="8">
        <f t="shared" si="26"/>
        <v>2</v>
      </c>
      <c r="I81" s="9">
        <f t="shared" si="27"/>
        <v>618</v>
      </c>
      <c r="J81" s="5" t="str">
        <f t="shared" si="28"/>
        <v>2,618</v>
      </c>
    </row>
    <row r="82" spans="1:10">
      <c r="A82" s="2" t="s">
        <v>49</v>
      </c>
      <c r="B82" s="10" t="str">
        <f t="shared" si="29"/>
        <v>&lt;td&gt;3,063&lt;/td&gt;</v>
      </c>
      <c r="C82" s="8">
        <f>+ROUND(C81*$E$2,0)</f>
        <v>3063</v>
      </c>
      <c r="F82" t="s">
        <v>49</v>
      </c>
      <c r="H82" s="8">
        <f t="shared" si="26"/>
        <v>3</v>
      </c>
      <c r="I82" s="9">
        <f t="shared" si="27"/>
        <v>63</v>
      </c>
      <c r="J82" s="5" t="str">
        <f t="shared" si="28"/>
        <v>3,063</v>
      </c>
    </row>
    <row r="83" spans="1:10">
      <c r="A83" s="2" t="s">
        <v>8</v>
      </c>
      <c r="B83" s="6" t="str">
        <f t="shared" si="23"/>
        <v xml:space="preserve">        &lt;/tr&gt;</v>
      </c>
    </row>
    <row r="84" spans="1:10">
      <c r="A84" s="2" t="s">
        <v>9</v>
      </c>
      <c r="B84" s="6" t="str">
        <f t="shared" si="23"/>
        <v xml:space="preserve">        &lt;tr&gt;</v>
      </c>
    </row>
    <row r="85" spans="1:10">
      <c r="A85" s="2" t="s">
        <v>50</v>
      </c>
      <c r="B85" s="6" t="str">
        <f t="shared" si="23"/>
        <v xml:space="preserve">          &lt;td&gt;9&lt;/td&gt;</v>
      </c>
      <c r="C85" s="7" t="str">
        <f>+MID(A85,15,1)</f>
        <v>9</v>
      </c>
      <c r="F85" t="s">
        <v>50</v>
      </c>
      <c r="H85" s="8">
        <f t="shared" ref="H85" si="30">+ROUNDDOWN(C85/1000,0)</f>
        <v>0</v>
      </c>
      <c r="I85" s="9">
        <f t="shared" ref="I85" si="31">+ROUND(C85-H85*1000,0)</f>
        <v>9</v>
      </c>
    </row>
    <row r="86" spans="1:10">
      <c r="A86" s="2" t="s">
        <v>16</v>
      </c>
      <c r="B86" s="6" t="str">
        <f t="shared" si="23"/>
        <v xml:space="preserve">          &lt;td&gt;3&lt;/td&gt;</v>
      </c>
      <c r="C86" s="4"/>
    </row>
    <row r="87" spans="1:10">
      <c r="A87" s="2" t="s">
        <v>44</v>
      </c>
      <c r="B87" s="6" t="str">
        <f t="shared" si="23"/>
        <v xml:space="preserve">          &lt;td&gt;9.5&lt;/td&gt;</v>
      </c>
    </row>
    <row r="88" spans="1:10">
      <c r="A88" s="2" t="s">
        <v>16</v>
      </c>
      <c r="B88" s="6" t="str">
        <f t="shared" si="23"/>
        <v xml:space="preserve">          &lt;td&gt;3&lt;/td&gt;</v>
      </c>
    </row>
    <row r="89" spans="1:10">
      <c r="A89" s="2" t="s">
        <v>39</v>
      </c>
      <c r="B89" s="6" t="str">
        <f t="shared" si="23"/>
        <v xml:space="preserve">          &lt;td&gt;7.6&lt;/td&gt;</v>
      </c>
    </row>
    <row r="90" spans="1:10">
      <c r="A90" s="2" t="s">
        <v>51</v>
      </c>
      <c r="B90" s="10" t="str">
        <f>+$H$2&amp;J90&amp;$I$2</f>
        <v>&lt;td&gt;2,808&lt;/td&gt;</v>
      </c>
      <c r="C90" s="8">
        <f>+ROUND($C$2*C85,0)</f>
        <v>2808</v>
      </c>
      <c r="F90" t="s">
        <v>51</v>
      </c>
      <c r="H90" s="8">
        <f t="shared" ref="H90:H93" si="32">+ROUNDDOWN(C90/1000,0)</f>
        <v>2</v>
      </c>
      <c r="I90" s="9">
        <f t="shared" ref="I90:I93" si="33">+ROUND(C90-H90*1000,0)</f>
        <v>808</v>
      </c>
      <c r="J90" s="5" t="str">
        <f t="shared" ref="J90:J93" si="34">+IF(LEN(I90)=3,(H90&amp;","&amp;I90),IF(LEN(I90)=2,(H90&amp;","&amp;"0"&amp;I90),(H90&amp;","&amp;"00"&amp;I90)))</f>
        <v>2,808</v>
      </c>
    </row>
    <row r="91" spans="1:10">
      <c r="A91" s="2" t="s">
        <v>52</v>
      </c>
      <c r="B91" s="10" t="str">
        <f t="shared" ref="B91:B93" si="35">+$H$2&amp;J91&amp;$I$2</f>
        <v>&lt;td&gt;3,285&lt;/td&gt;</v>
      </c>
      <c r="C91" s="8">
        <f>+ROUND(C90*$E$2,0)</f>
        <v>3285</v>
      </c>
      <c r="F91" t="s">
        <v>52</v>
      </c>
      <c r="H91" s="8">
        <f t="shared" si="32"/>
        <v>3</v>
      </c>
      <c r="I91" s="9">
        <f t="shared" si="33"/>
        <v>285</v>
      </c>
      <c r="J91" s="5" t="str">
        <f t="shared" si="34"/>
        <v>3,285</v>
      </c>
    </row>
    <row r="92" spans="1:10">
      <c r="A92" s="2" t="s">
        <v>53</v>
      </c>
      <c r="B92" s="10" t="str">
        <f t="shared" si="35"/>
        <v>&lt;td&gt;3,366&lt;/td&gt;</v>
      </c>
      <c r="C92" s="8">
        <f>+ROUND($D$2*C85,0)</f>
        <v>3366</v>
      </c>
      <c r="F92" t="s">
        <v>53</v>
      </c>
      <c r="H92" s="8">
        <f t="shared" si="32"/>
        <v>3</v>
      </c>
      <c r="I92" s="9">
        <f t="shared" si="33"/>
        <v>366</v>
      </c>
      <c r="J92" s="5" t="str">
        <f t="shared" si="34"/>
        <v>3,366</v>
      </c>
    </row>
    <row r="93" spans="1:10">
      <c r="A93" s="2" t="s">
        <v>54</v>
      </c>
      <c r="B93" s="10" t="str">
        <f t="shared" si="35"/>
        <v>&lt;td&gt;3,938&lt;/td&gt;</v>
      </c>
      <c r="C93" s="8">
        <f>+ROUND(C92*$E$2,0)</f>
        <v>3938</v>
      </c>
      <c r="F93" t="s">
        <v>54</v>
      </c>
      <c r="H93" s="8">
        <f t="shared" si="32"/>
        <v>3</v>
      </c>
      <c r="I93" s="9">
        <f t="shared" si="33"/>
        <v>938</v>
      </c>
      <c r="J93" s="5" t="str">
        <f t="shared" si="34"/>
        <v>3,938</v>
      </c>
    </row>
    <row r="94" spans="1:10">
      <c r="A94" s="2" t="s">
        <v>8</v>
      </c>
      <c r="B94" s="6" t="str">
        <f t="shared" si="23"/>
        <v xml:space="preserve">        &lt;/tr&gt;</v>
      </c>
    </row>
    <row r="95" spans="1:10">
      <c r="A95" s="2" t="s">
        <v>9</v>
      </c>
      <c r="B95" s="6" t="str">
        <f t="shared" si="23"/>
        <v xml:space="preserve">        &lt;tr&gt;</v>
      </c>
    </row>
    <row r="96" spans="1:10">
      <c r="A96" s="2" t="s">
        <v>55</v>
      </c>
      <c r="B96" s="6" t="str">
        <f t="shared" si="23"/>
        <v xml:space="preserve">          &lt;td&gt;10.5&lt;/td&gt;</v>
      </c>
      <c r="C96" s="4">
        <v>10.5</v>
      </c>
      <c r="F96" t="s">
        <v>55</v>
      </c>
      <c r="H96" s="8">
        <f t="shared" ref="H96" si="36">+ROUNDDOWN(C96/1000,0)</f>
        <v>0</v>
      </c>
      <c r="I96" s="9">
        <f t="shared" ref="I96" si="37">+ROUND(C96-H96*1000,0)</f>
        <v>11</v>
      </c>
    </row>
    <row r="97" spans="1:10">
      <c r="A97" s="2" t="s">
        <v>16</v>
      </c>
      <c r="B97" s="6" t="str">
        <f t="shared" si="23"/>
        <v xml:space="preserve">          &lt;td&gt;3&lt;/td&gt;</v>
      </c>
      <c r="C97" s="4"/>
    </row>
    <row r="98" spans="1:10">
      <c r="A98" s="2" t="s">
        <v>44</v>
      </c>
      <c r="B98" s="6" t="str">
        <f t="shared" si="23"/>
        <v xml:space="preserve">          &lt;td&gt;9.5&lt;/td&gt;</v>
      </c>
    </row>
    <row r="99" spans="1:10">
      <c r="A99" s="2" t="s">
        <v>56</v>
      </c>
      <c r="B99" s="6" t="str">
        <f t="shared" si="23"/>
        <v xml:space="preserve">          &lt;td&gt;3.5&lt;/td&gt;</v>
      </c>
    </row>
    <row r="100" spans="1:10">
      <c r="A100" s="2" t="s">
        <v>57</v>
      </c>
      <c r="B100" s="6" t="str">
        <f t="shared" si="23"/>
        <v xml:space="preserve">          &lt;td&gt;8.9&lt;/td&gt;</v>
      </c>
    </row>
    <row r="101" spans="1:10">
      <c r="A101" s="2" t="s">
        <v>58</v>
      </c>
      <c r="B101" s="10" t="str">
        <f>+$H$2&amp;J101&amp;$I$2</f>
        <v>&lt;td&gt;3,276&lt;/td&gt;</v>
      </c>
      <c r="C101" s="8">
        <f>+ROUND($C$2*C96,0)</f>
        <v>3276</v>
      </c>
      <c r="F101" t="s">
        <v>58</v>
      </c>
      <c r="H101" s="8">
        <f t="shared" ref="H101:H104" si="38">+ROUNDDOWN(C101/1000,0)</f>
        <v>3</v>
      </c>
      <c r="I101" s="9">
        <f t="shared" ref="I101:I104" si="39">+ROUND(C101-H101*1000,0)</f>
        <v>276</v>
      </c>
      <c r="J101" s="5" t="str">
        <f t="shared" ref="J101:J104" si="40">+IF(LEN(I101)=3,(H101&amp;","&amp;I101),IF(LEN(I101)=2,(H101&amp;","&amp;"0"&amp;I101),(H101&amp;","&amp;"00"&amp;I101)))</f>
        <v>3,276</v>
      </c>
    </row>
    <row r="102" spans="1:10">
      <c r="A102" s="2" t="s">
        <v>59</v>
      </c>
      <c r="B102" s="10" t="str">
        <f t="shared" ref="B102:B104" si="41">+$H$2&amp;J102&amp;$I$2</f>
        <v>&lt;td&gt;3,833&lt;/td&gt;</v>
      </c>
      <c r="C102" s="8">
        <f>+ROUND(C101*$E$2,0)</f>
        <v>3833</v>
      </c>
      <c r="F102" t="s">
        <v>59</v>
      </c>
      <c r="H102" s="8">
        <f t="shared" si="38"/>
        <v>3</v>
      </c>
      <c r="I102" s="9">
        <f t="shared" si="39"/>
        <v>833</v>
      </c>
      <c r="J102" s="5" t="str">
        <f t="shared" si="40"/>
        <v>3,833</v>
      </c>
    </row>
    <row r="103" spans="1:10">
      <c r="A103" s="2" t="s">
        <v>60</v>
      </c>
      <c r="B103" s="10" t="str">
        <f t="shared" si="41"/>
        <v>&lt;td&gt;3,927&lt;/td&gt;</v>
      </c>
      <c r="C103" s="8">
        <f>+ROUND($D$2*C96,0)</f>
        <v>3927</v>
      </c>
      <c r="F103" t="s">
        <v>60</v>
      </c>
      <c r="H103" s="8">
        <f t="shared" si="38"/>
        <v>3</v>
      </c>
      <c r="I103" s="9">
        <f t="shared" si="39"/>
        <v>927</v>
      </c>
      <c r="J103" s="5" t="str">
        <f t="shared" si="40"/>
        <v>3,927</v>
      </c>
    </row>
    <row r="104" spans="1:10">
      <c r="A104" s="2" t="s">
        <v>61</v>
      </c>
      <c r="B104" s="10" t="str">
        <f t="shared" si="41"/>
        <v>&lt;td&gt;4,595&lt;/td&gt;</v>
      </c>
      <c r="C104" s="8">
        <f>+ROUND(C103*$E$2,0)</f>
        <v>4595</v>
      </c>
      <c r="F104" t="s">
        <v>61</v>
      </c>
      <c r="H104" s="8">
        <f t="shared" si="38"/>
        <v>4</v>
      </c>
      <c r="I104" s="9">
        <f t="shared" si="39"/>
        <v>595</v>
      </c>
      <c r="J104" s="5" t="str">
        <f t="shared" si="40"/>
        <v>4,595</v>
      </c>
    </row>
    <row r="105" spans="1:10">
      <c r="A105" s="2" t="s">
        <v>8</v>
      </c>
      <c r="B105" s="6" t="str">
        <f t="shared" si="23"/>
        <v xml:space="preserve">        &lt;/tr&gt;</v>
      </c>
    </row>
    <row r="106" spans="1:10">
      <c r="A106" s="2" t="s">
        <v>9</v>
      </c>
      <c r="B106" s="6" t="str">
        <f t="shared" si="23"/>
        <v xml:space="preserve">        &lt;tr&gt;</v>
      </c>
    </row>
    <row r="107" spans="1:10">
      <c r="A107" s="2" t="s">
        <v>62</v>
      </c>
      <c r="B107" s="6" t="str">
        <f t="shared" si="23"/>
        <v xml:space="preserve">          &lt;td rowspan=2&gt;12&lt;/td&gt;</v>
      </c>
      <c r="C107" s="4">
        <v>12</v>
      </c>
      <c r="F107" t="s">
        <v>62</v>
      </c>
      <c r="H107" s="8">
        <f t="shared" ref="H107" si="42">+ROUNDDOWN(C107/1000,0)</f>
        <v>0</v>
      </c>
      <c r="I107" s="9">
        <f t="shared" ref="I107" si="43">+ROUND(C107-H107*1000,0)</f>
        <v>12</v>
      </c>
    </row>
    <row r="108" spans="1:10">
      <c r="A108" s="2" t="s">
        <v>16</v>
      </c>
      <c r="B108" s="6" t="str">
        <f t="shared" si="23"/>
        <v xml:space="preserve">          &lt;td&gt;3&lt;/td&gt;</v>
      </c>
      <c r="C108" s="4"/>
    </row>
    <row r="109" spans="1:10">
      <c r="A109" s="2" t="s">
        <v>44</v>
      </c>
      <c r="B109" s="6" t="str">
        <f t="shared" si="23"/>
        <v xml:space="preserve">          &lt;td&gt;9.5&lt;/td&gt;</v>
      </c>
    </row>
    <row r="110" spans="1:10">
      <c r="A110" s="2" t="s">
        <v>25</v>
      </c>
      <c r="B110" s="6" t="str">
        <f t="shared" si="23"/>
        <v xml:space="preserve">          &lt;td&gt;4&lt;/td&gt;</v>
      </c>
    </row>
    <row r="111" spans="1:10">
      <c r="A111" s="2" t="s">
        <v>63</v>
      </c>
      <c r="B111" s="6" t="str">
        <f t="shared" si="23"/>
        <v xml:space="preserve">          &lt;td&gt;10.2&lt;/td&gt;</v>
      </c>
    </row>
    <row r="112" spans="1:10">
      <c r="A112" s="2" t="s">
        <v>64</v>
      </c>
      <c r="B112" s="10" t="str">
        <f>+$J$2&amp;J112&amp;$I$2</f>
        <v xml:space="preserve"> &lt;td rowspan=2&gt;3,744&lt;/td&gt;</v>
      </c>
      <c r="C112" s="8">
        <f>+$C$2*C107</f>
        <v>3744</v>
      </c>
      <c r="F112" t="s">
        <v>64</v>
      </c>
      <c r="H112" s="8">
        <f t="shared" ref="H112:H115" si="44">+ROUNDDOWN(C112/1000,0)</f>
        <v>3</v>
      </c>
      <c r="I112" s="9">
        <f t="shared" ref="I112:I115" si="45">+ROUND(C112-H112*1000,0)</f>
        <v>744</v>
      </c>
      <c r="J112" s="5" t="str">
        <f t="shared" ref="J112:J115" si="46">+IF(LEN(I112)=3,(H112&amp;","&amp;I112),IF(LEN(I112)=2,(H112&amp;","&amp;"0"&amp;I112),(H112&amp;","&amp;"00"&amp;I112)))</f>
        <v>3,744</v>
      </c>
    </row>
    <row r="113" spans="1:10">
      <c r="A113" s="2" t="s">
        <v>65</v>
      </c>
      <c r="B113" s="10" t="str">
        <f t="shared" ref="B113:B115" si="47">+$J$2&amp;J113&amp;$I$2</f>
        <v xml:space="preserve"> &lt;td rowspan=2&gt;4,380&lt;/td&gt;</v>
      </c>
      <c r="C113" s="8">
        <f>+C112*$E$2</f>
        <v>4380.4799999999996</v>
      </c>
      <c r="F113" t="s">
        <v>65</v>
      </c>
      <c r="H113" s="8">
        <f t="shared" si="44"/>
        <v>4</v>
      </c>
      <c r="I113" s="9">
        <f t="shared" si="45"/>
        <v>380</v>
      </c>
      <c r="J113" s="5" t="str">
        <f t="shared" si="46"/>
        <v>4,380</v>
      </c>
    </row>
    <row r="114" spans="1:10">
      <c r="A114" s="2" t="s">
        <v>66</v>
      </c>
      <c r="B114" s="10" t="str">
        <f t="shared" si="47"/>
        <v xml:space="preserve"> &lt;td rowspan=2&gt;4,488&lt;/td&gt;</v>
      </c>
      <c r="C114" s="8">
        <f>+$D$2*C107</f>
        <v>4488</v>
      </c>
      <c r="F114" t="s">
        <v>66</v>
      </c>
      <c r="H114" s="8">
        <f t="shared" si="44"/>
        <v>4</v>
      </c>
      <c r="I114" s="9">
        <f t="shared" si="45"/>
        <v>488</v>
      </c>
      <c r="J114" s="5" t="str">
        <f t="shared" si="46"/>
        <v>4,488</v>
      </c>
    </row>
    <row r="115" spans="1:10">
      <c r="A115" s="2" t="s">
        <v>67</v>
      </c>
      <c r="B115" s="10" t="str">
        <f t="shared" si="47"/>
        <v xml:space="preserve"> &lt;td rowspan=2&gt;5,251&lt;/td&gt;</v>
      </c>
      <c r="C115" s="8">
        <f>+C114*$E$2</f>
        <v>5250.96</v>
      </c>
      <c r="F115" t="s">
        <v>67</v>
      </c>
      <c r="H115" s="8">
        <f t="shared" si="44"/>
        <v>5</v>
      </c>
      <c r="I115" s="11">
        <f t="shared" si="45"/>
        <v>251</v>
      </c>
      <c r="J115" s="5" t="str">
        <f t="shared" si="46"/>
        <v>5,251</v>
      </c>
    </row>
    <row r="116" spans="1:10">
      <c r="A116" s="2" t="s">
        <v>8</v>
      </c>
      <c r="B116" s="6" t="str">
        <f t="shared" si="23"/>
        <v xml:space="preserve">        &lt;/tr&gt;</v>
      </c>
    </row>
    <row r="117" spans="1:10">
      <c r="A117" s="2" t="s">
        <v>9</v>
      </c>
      <c r="B117" s="6" t="str">
        <f t="shared" si="23"/>
        <v xml:space="preserve">        &lt;tr&gt;</v>
      </c>
    </row>
    <row r="118" spans="1:10">
      <c r="A118" s="2" t="s">
        <v>25</v>
      </c>
      <c r="B118" s="6" t="str">
        <f t="shared" si="23"/>
        <v xml:space="preserve">          &lt;td&gt;4&lt;/td&gt;</v>
      </c>
    </row>
    <row r="119" spans="1:10">
      <c r="A119" s="2" t="s">
        <v>68</v>
      </c>
      <c r="B119" s="6" t="str">
        <f t="shared" si="23"/>
        <v xml:space="preserve">          &lt;td&gt;12.7&lt;/td&gt;</v>
      </c>
    </row>
    <row r="120" spans="1:10">
      <c r="A120" s="2" t="s">
        <v>16</v>
      </c>
      <c r="B120" s="6" t="str">
        <f t="shared" si="23"/>
        <v xml:space="preserve">          &lt;td&gt;3&lt;/td&gt;</v>
      </c>
    </row>
    <row r="121" spans="1:10">
      <c r="A121" s="2" t="s">
        <v>39</v>
      </c>
      <c r="B121" s="6" t="str">
        <f t="shared" si="23"/>
        <v xml:space="preserve">          &lt;td&gt;7.6&lt;/td&gt;</v>
      </c>
    </row>
    <row r="122" spans="1:10">
      <c r="A122" s="2" t="s">
        <v>8</v>
      </c>
      <c r="B122" s="6" t="str">
        <f t="shared" si="23"/>
        <v xml:space="preserve">        &lt;/tr&gt;</v>
      </c>
    </row>
    <row r="123" spans="1:10">
      <c r="A123" s="2" t="s">
        <v>9</v>
      </c>
      <c r="B123" s="6" t="str">
        <f t="shared" si="23"/>
        <v xml:space="preserve">        &lt;tr&gt;</v>
      </c>
    </row>
    <row r="124" spans="1:10">
      <c r="A124" s="2" t="s">
        <v>69</v>
      </c>
      <c r="B124" s="6" t="str">
        <f t="shared" si="23"/>
        <v xml:space="preserve">          &lt;td&gt;13.5&lt;/td&gt;</v>
      </c>
      <c r="C124" s="4">
        <v>13.5</v>
      </c>
      <c r="F124" t="s">
        <v>69</v>
      </c>
      <c r="H124" s="8">
        <f t="shared" ref="H124" si="48">+ROUNDDOWN(C124/1000,0)</f>
        <v>0</v>
      </c>
      <c r="I124" s="9">
        <f t="shared" ref="I124" si="49">+ROUND(C124-H124*1000,0)</f>
        <v>14</v>
      </c>
    </row>
    <row r="125" spans="1:10">
      <c r="A125" s="2" t="s">
        <v>16</v>
      </c>
      <c r="B125" s="6" t="str">
        <f t="shared" si="23"/>
        <v xml:space="preserve">          &lt;td&gt;3&lt;/td&gt;</v>
      </c>
      <c r="C125" s="4"/>
    </row>
    <row r="126" spans="1:10">
      <c r="A126" s="2" t="s">
        <v>44</v>
      </c>
      <c r="B126" s="6" t="str">
        <f t="shared" si="23"/>
        <v xml:space="preserve">          &lt;td&gt;9.5&lt;/td&gt;</v>
      </c>
    </row>
    <row r="127" spans="1:10">
      <c r="A127" s="2" t="s">
        <v>70</v>
      </c>
      <c r="B127" s="6" t="str">
        <f t="shared" si="23"/>
        <v xml:space="preserve">          &lt;td&gt;4.5&lt;/td&gt;</v>
      </c>
    </row>
    <row r="128" spans="1:10">
      <c r="A128" s="2" t="s">
        <v>71</v>
      </c>
      <c r="B128" s="6" t="str">
        <f t="shared" si="23"/>
        <v xml:space="preserve">          &lt;td&gt;11.4&lt;/td&gt;</v>
      </c>
    </row>
    <row r="129" spans="1:10">
      <c r="A129" s="2" t="s">
        <v>72</v>
      </c>
      <c r="B129" s="10" t="str">
        <f>+$H$2&amp;J129&amp;$I$2</f>
        <v>&lt;td&gt;4,212&lt;/td&gt;</v>
      </c>
      <c r="C129" s="8">
        <f>+$C$2*C124</f>
        <v>4212</v>
      </c>
      <c r="F129" t="s">
        <v>72</v>
      </c>
      <c r="H129" s="8">
        <f t="shared" ref="H129:H132" si="50">+ROUNDDOWN(C129/1000,0)</f>
        <v>4</v>
      </c>
      <c r="I129" s="9">
        <f t="shared" ref="I129:I132" si="51">+ROUND(C129-H129*1000,0)</f>
        <v>212</v>
      </c>
      <c r="J129" s="5" t="str">
        <f t="shared" ref="J129:J132" si="52">+IF(LEN(I129)=3,(H129&amp;","&amp;I129),IF(LEN(I129)=2,(H129&amp;","&amp;"0"&amp;I129),(H129&amp;","&amp;"00"&amp;I129)))</f>
        <v>4,212</v>
      </c>
    </row>
    <row r="130" spans="1:10">
      <c r="A130" s="2" t="s">
        <v>73</v>
      </c>
      <c r="B130" s="10" t="str">
        <f t="shared" ref="B130:B132" si="53">+$H$2&amp;J130&amp;$I$2</f>
        <v>&lt;td&gt;4,928&lt;/td&gt;</v>
      </c>
      <c r="C130" s="8">
        <f>+C129*$E$2</f>
        <v>4928.04</v>
      </c>
      <c r="F130" t="s">
        <v>73</v>
      </c>
      <c r="H130" s="8">
        <f t="shared" si="50"/>
        <v>4</v>
      </c>
      <c r="I130" s="9">
        <f t="shared" si="51"/>
        <v>928</v>
      </c>
      <c r="J130" s="5" t="str">
        <f t="shared" si="52"/>
        <v>4,928</v>
      </c>
    </row>
    <row r="131" spans="1:10">
      <c r="A131" s="2" t="s">
        <v>74</v>
      </c>
      <c r="B131" s="10" t="str">
        <f t="shared" si="53"/>
        <v>&lt;td&gt;5,049&lt;/td&gt;</v>
      </c>
      <c r="C131" s="8">
        <f>+$D$2*C124</f>
        <v>5049</v>
      </c>
      <c r="F131" t="s">
        <v>74</v>
      </c>
      <c r="H131" s="8">
        <f t="shared" si="50"/>
        <v>5</v>
      </c>
      <c r="I131" s="9">
        <f t="shared" si="51"/>
        <v>49</v>
      </c>
      <c r="J131" s="5" t="str">
        <f t="shared" si="52"/>
        <v>5,049</v>
      </c>
    </row>
    <row r="132" spans="1:10">
      <c r="A132" s="2" t="s">
        <v>75</v>
      </c>
      <c r="B132" s="10" t="str">
        <f t="shared" si="53"/>
        <v>&lt;td&gt;5,907&lt;/td&gt;</v>
      </c>
      <c r="C132" s="8">
        <f>+C131*$E$2</f>
        <v>5907.33</v>
      </c>
      <c r="F132" t="s">
        <v>75</v>
      </c>
      <c r="H132" s="8">
        <f t="shared" si="50"/>
        <v>5</v>
      </c>
      <c r="I132" s="9">
        <f t="shared" si="51"/>
        <v>907</v>
      </c>
      <c r="J132" s="5" t="str">
        <f t="shared" si="52"/>
        <v>5,907</v>
      </c>
    </row>
    <row r="133" spans="1:10">
      <c r="A133" s="2" t="s">
        <v>8</v>
      </c>
      <c r="B133" s="6" t="str">
        <f t="shared" ref="B133:B194" si="54">+A133</f>
        <v xml:space="preserve">        &lt;/tr&gt;</v>
      </c>
    </row>
    <row r="134" spans="1:10">
      <c r="A134" s="2" t="s">
        <v>9</v>
      </c>
      <c r="B134" s="6" t="str">
        <f t="shared" si="54"/>
        <v xml:space="preserve">        &lt;tr&gt;</v>
      </c>
    </row>
    <row r="135" spans="1:10">
      <c r="A135" s="2" t="s">
        <v>76</v>
      </c>
      <c r="B135" s="6" t="str">
        <f t="shared" si="54"/>
        <v xml:space="preserve">          &lt;td&gt;14&lt;/td&gt;</v>
      </c>
      <c r="C135" s="4">
        <v>14</v>
      </c>
      <c r="F135" t="s">
        <v>76</v>
      </c>
      <c r="H135" s="8">
        <f t="shared" ref="H135" si="55">+ROUNDDOWN(C135/1000,0)</f>
        <v>0</v>
      </c>
      <c r="I135" s="9">
        <f t="shared" ref="I135" si="56">+ROUND(C135-H135*1000,0)</f>
        <v>14</v>
      </c>
    </row>
    <row r="136" spans="1:10">
      <c r="A136" s="2" t="s">
        <v>25</v>
      </c>
      <c r="B136" s="6" t="str">
        <f t="shared" si="54"/>
        <v xml:space="preserve">          &lt;td&gt;4&lt;/td&gt;</v>
      </c>
      <c r="C136" s="4"/>
    </row>
    <row r="137" spans="1:10">
      <c r="A137" s="2" t="s">
        <v>68</v>
      </c>
      <c r="B137" s="6" t="str">
        <f t="shared" si="54"/>
        <v xml:space="preserve">          &lt;td&gt;12.7&lt;/td&gt;</v>
      </c>
    </row>
    <row r="138" spans="1:10">
      <c r="A138" s="2" t="s">
        <v>56</v>
      </c>
      <c r="B138" s="6" t="str">
        <f t="shared" si="54"/>
        <v xml:space="preserve">          &lt;td&gt;3.5&lt;/td&gt;</v>
      </c>
    </row>
    <row r="139" spans="1:10">
      <c r="A139" s="2" t="s">
        <v>57</v>
      </c>
      <c r="B139" s="6" t="str">
        <f t="shared" si="54"/>
        <v xml:space="preserve">          &lt;td&gt;8.9&lt;/td&gt;</v>
      </c>
    </row>
    <row r="140" spans="1:10">
      <c r="A140" s="2" t="s">
        <v>77</v>
      </c>
      <c r="B140" s="10" t="str">
        <f>+$H$2&amp;J140&amp;$I$2</f>
        <v>&lt;td&gt;4,368&lt;/td&gt;</v>
      </c>
      <c r="C140" s="8">
        <f>+$C$2*C135</f>
        <v>4368</v>
      </c>
      <c r="F140" t="s">
        <v>77</v>
      </c>
      <c r="H140" s="8">
        <f t="shared" ref="H140:H143" si="57">+ROUNDDOWN(C140/1000,0)</f>
        <v>4</v>
      </c>
      <c r="I140" s="9">
        <f t="shared" ref="I140:I143" si="58">+ROUND(C140-H140*1000,0)</f>
        <v>368</v>
      </c>
      <c r="J140" s="5" t="str">
        <f t="shared" ref="J140:J143" si="59">+IF(LEN(I140)=3,(H140&amp;","&amp;I140),IF(LEN(I140)=2,(H140&amp;","&amp;"0"&amp;I140),(H140&amp;","&amp;"00"&amp;I140)))</f>
        <v>4,368</v>
      </c>
    </row>
    <row r="141" spans="1:10">
      <c r="A141" s="2" t="s">
        <v>78</v>
      </c>
      <c r="B141" s="10" t="str">
        <f t="shared" ref="B141:B143" si="60">+$H$2&amp;J141&amp;$I$2</f>
        <v>&lt;td&gt;5,111&lt;/td&gt;</v>
      </c>
      <c r="C141" s="8">
        <f>+C140*$E$2</f>
        <v>5110.5599999999995</v>
      </c>
      <c r="F141" t="s">
        <v>78</v>
      </c>
      <c r="H141" s="8">
        <f t="shared" si="57"/>
        <v>5</v>
      </c>
      <c r="I141" s="9">
        <f t="shared" si="58"/>
        <v>111</v>
      </c>
      <c r="J141" s="5" t="str">
        <f t="shared" si="59"/>
        <v>5,111</v>
      </c>
    </row>
    <row r="142" spans="1:10">
      <c r="A142" s="2" t="s">
        <v>79</v>
      </c>
      <c r="B142" s="10" t="str">
        <f t="shared" si="60"/>
        <v>&lt;td&gt;5,236&lt;/td&gt;</v>
      </c>
      <c r="C142" s="8">
        <f>+$D$2*C135</f>
        <v>5236</v>
      </c>
      <c r="F142" t="s">
        <v>79</v>
      </c>
      <c r="H142" s="8">
        <f t="shared" si="57"/>
        <v>5</v>
      </c>
      <c r="I142" s="9">
        <f t="shared" si="58"/>
        <v>236</v>
      </c>
      <c r="J142" s="5" t="str">
        <f t="shared" si="59"/>
        <v>5,236</v>
      </c>
    </row>
    <row r="143" spans="1:10">
      <c r="A143" s="2" t="s">
        <v>80</v>
      </c>
      <c r="B143" s="10" t="str">
        <f t="shared" si="60"/>
        <v>&lt;td&gt;6,126&lt;/td&gt;</v>
      </c>
      <c r="C143" s="8">
        <f>+C142*$E$2</f>
        <v>6126.12</v>
      </c>
      <c r="F143" t="s">
        <v>80</v>
      </c>
      <c r="H143" s="8">
        <f t="shared" si="57"/>
        <v>6</v>
      </c>
      <c r="I143" s="9">
        <f t="shared" si="58"/>
        <v>126</v>
      </c>
      <c r="J143" s="5" t="str">
        <f t="shared" si="59"/>
        <v>6,126</v>
      </c>
    </row>
    <row r="144" spans="1:10">
      <c r="A144" s="2" t="s">
        <v>8</v>
      </c>
      <c r="B144" s="6" t="str">
        <f t="shared" si="54"/>
        <v xml:space="preserve">        &lt;/tr&gt;</v>
      </c>
    </row>
    <row r="145" spans="1:10">
      <c r="A145" s="2" t="s">
        <v>9</v>
      </c>
      <c r="B145" s="6" t="str">
        <f t="shared" si="54"/>
        <v xml:space="preserve">        &lt;tr&gt;</v>
      </c>
    </row>
    <row r="146" spans="1:10">
      <c r="A146" s="2" t="s">
        <v>81</v>
      </c>
      <c r="B146" s="6" t="str">
        <f t="shared" si="54"/>
        <v xml:space="preserve">          &lt;td rowspan=2&gt;15&lt;/td&gt;</v>
      </c>
      <c r="C146" s="4">
        <v>15</v>
      </c>
      <c r="F146" t="s">
        <v>81</v>
      </c>
      <c r="H146" s="8">
        <f t="shared" ref="H146" si="61">+ROUNDDOWN(C146/1000,0)</f>
        <v>0</v>
      </c>
      <c r="I146" s="9">
        <f t="shared" ref="I146" si="62">+ROUND(C146-H146*1000,0)</f>
        <v>15</v>
      </c>
    </row>
    <row r="147" spans="1:10">
      <c r="A147" s="2" t="s">
        <v>16</v>
      </c>
      <c r="B147" s="6" t="str">
        <f t="shared" si="54"/>
        <v xml:space="preserve">          &lt;td&gt;3&lt;/td&gt;</v>
      </c>
      <c r="C147" s="4"/>
    </row>
    <row r="148" spans="1:10">
      <c r="A148" s="2" t="s">
        <v>44</v>
      </c>
      <c r="B148" s="6" t="str">
        <f t="shared" si="54"/>
        <v xml:space="preserve">          &lt;td&gt;9.5&lt;/td&gt;</v>
      </c>
    </row>
    <row r="149" spans="1:10">
      <c r="A149" s="2" t="s">
        <v>31</v>
      </c>
      <c r="B149" s="6" t="str">
        <f t="shared" si="54"/>
        <v xml:space="preserve">          &lt;td&gt;5&lt;/td&gt;</v>
      </c>
    </row>
    <row r="150" spans="1:10">
      <c r="A150" s="2" t="s">
        <v>68</v>
      </c>
      <c r="B150" s="6" t="str">
        <f t="shared" si="54"/>
        <v xml:space="preserve">          &lt;td&gt;12.7&lt;/td&gt;</v>
      </c>
    </row>
    <row r="151" spans="1:10">
      <c r="A151" s="2" t="s">
        <v>82</v>
      </c>
      <c r="B151" s="10" t="str">
        <f>+$J$2&amp;J151&amp;$I$2</f>
        <v xml:space="preserve"> &lt;td rowspan=2&gt;4,680&lt;/td&gt;</v>
      </c>
      <c r="C151" s="8">
        <f>+$C$2*C146</f>
        <v>4680</v>
      </c>
      <c r="F151" t="s">
        <v>82</v>
      </c>
      <c r="H151" s="8">
        <f t="shared" ref="H151:H154" si="63">+ROUNDDOWN(C151/1000,0)</f>
        <v>4</v>
      </c>
      <c r="I151" s="9">
        <f t="shared" ref="I151:I154" si="64">+ROUND(C151-H151*1000,0)</f>
        <v>680</v>
      </c>
      <c r="J151" s="6" t="str">
        <f t="shared" ref="J151:J154" si="65">+H151&amp;","&amp;I151</f>
        <v>4,680</v>
      </c>
    </row>
    <row r="152" spans="1:10">
      <c r="A152" s="2" t="s">
        <v>83</v>
      </c>
      <c r="B152" s="10" t="str">
        <f t="shared" ref="B152:B154" si="66">+$J$2&amp;J152&amp;$I$2</f>
        <v xml:space="preserve"> &lt;td rowspan=2&gt;5,476&lt;/td&gt;</v>
      </c>
      <c r="C152" s="8">
        <f>+C151*$E$2</f>
        <v>5475.5999999999995</v>
      </c>
      <c r="F152" t="s">
        <v>83</v>
      </c>
      <c r="H152" s="8">
        <f t="shared" si="63"/>
        <v>5</v>
      </c>
      <c r="I152" s="9">
        <f t="shared" si="64"/>
        <v>476</v>
      </c>
      <c r="J152" s="6" t="str">
        <f t="shared" si="65"/>
        <v>5,476</v>
      </c>
    </row>
    <row r="153" spans="1:10">
      <c r="A153" s="2" t="s">
        <v>84</v>
      </c>
      <c r="B153" s="10" t="str">
        <f t="shared" si="66"/>
        <v xml:space="preserve"> &lt;td rowspan=2&gt;5,610&lt;/td&gt;</v>
      </c>
      <c r="C153" s="8">
        <f>+$D$2*C146</f>
        <v>5610</v>
      </c>
      <c r="F153" t="s">
        <v>84</v>
      </c>
      <c r="H153" s="8">
        <f t="shared" si="63"/>
        <v>5</v>
      </c>
      <c r="I153" s="9">
        <f t="shared" si="64"/>
        <v>610</v>
      </c>
      <c r="J153" s="6" t="str">
        <f t="shared" si="65"/>
        <v>5,610</v>
      </c>
    </row>
    <row r="154" spans="1:10">
      <c r="A154" s="2" t="s">
        <v>85</v>
      </c>
      <c r="B154" s="10" t="str">
        <f t="shared" si="66"/>
        <v xml:space="preserve"> &lt;td rowspan=2&gt;6,564&lt;/td&gt;</v>
      </c>
      <c r="C154" s="8">
        <f>+C153*$E$2</f>
        <v>6563.7</v>
      </c>
      <c r="F154" t="s">
        <v>85</v>
      </c>
      <c r="H154" s="8">
        <f t="shared" si="63"/>
        <v>6</v>
      </c>
      <c r="I154" s="9">
        <f t="shared" si="64"/>
        <v>564</v>
      </c>
      <c r="J154" s="6" t="str">
        <f t="shared" si="65"/>
        <v>6,564</v>
      </c>
    </row>
    <row r="155" spans="1:10">
      <c r="A155" s="2" t="s">
        <v>8</v>
      </c>
      <c r="B155" s="6" t="str">
        <f t="shared" si="54"/>
        <v xml:space="preserve">        &lt;/tr&gt;</v>
      </c>
    </row>
    <row r="156" spans="1:10">
      <c r="A156" s="2" t="s">
        <v>9</v>
      </c>
      <c r="B156" s="6" t="str">
        <f t="shared" si="54"/>
        <v xml:space="preserve">        &lt;tr&gt;</v>
      </c>
    </row>
    <row r="157" spans="1:10">
      <c r="A157" s="2" t="s">
        <v>31</v>
      </c>
      <c r="B157" s="6" t="str">
        <f t="shared" si="54"/>
        <v xml:space="preserve">          &lt;td&gt;5&lt;/td&gt;</v>
      </c>
    </row>
    <row r="158" spans="1:10">
      <c r="A158" s="2" t="s">
        <v>86</v>
      </c>
      <c r="B158" s="6" t="str">
        <f t="shared" si="54"/>
        <v xml:space="preserve">          &lt;td&gt;16&lt;/td&gt;</v>
      </c>
    </row>
    <row r="159" spans="1:10">
      <c r="A159" s="2" t="s">
        <v>16</v>
      </c>
      <c r="B159" s="6" t="str">
        <f t="shared" si="54"/>
        <v xml:space="preserve">          &lt;td&gt;3&lt;/td&gt;</v>
      </c>
    </row>
    <row r="160" spans="1:10">
      <c r="A160" s="2" t="s">
        <v>39</v>
      </c>
      <c r="B160" s="6" t="str">
        <f t="shared" si="54"/>
        <v xml:space="preserve">          &lt;td&gt;7.6&lt;/td&gt;</v>
      </c>
    </row>
    <row r="161" spans="1:10">
      <c r="A161" s="2" t="s">
        <v>8</v>
      </c>
      <c r="B161" s="6" t="str">
        <f t="shared" si="54"/>
        <v xml:space="preserve">        &lt;/tr&gt;</v>
      </c>
    </row>
    <row r="162" spans="1:10">
      <c r="A162" s="2" t="s">
        <v>9</v>
      </c>
      <c r="B162" s="6" t="str">
        <f t="shared" si="54"/>
        <v xml:space="preserve">        &lt;tr&gt;</v>
      </c>
    </row>
    <row r="163" spans="1:10">
      <c r="A163" s="2" t="s">
        <v>86</v>
      </c>
      <c r="B163" s="6" t="str">
        <f t="shared" si="54"/>
        <v xml:space="preserve">          &lt;td&gt;16&lt;/td&gt;</v>
      </c>
      <c r="C163" s="4">
        <v>16</v>
      </c>
      <c r="F163" t="s">
        <v>86</v>
      </c>
      <c r="H163" s="8">
        <f t="shared" ref="H163" si="67">+ROUNDDOWN(C163/1000,0)</f>
        <v>0</v>
      </c>
      <c r="I163" s="9">
        <f t="shared" ref="I163" si="68">+ROUND(C163-H163*1000,0)</f>
        <v>16</v>
      </c>
    </row>
    <row r="164" spans="1:10">
      <c r="A164" s="2" t="s">
        <v>25</v>
      </c>
      <c r="B164" s="6" t="str">
        <f t="shared" si="54"/>
        <v xml:space="preserve">          &lt;td&gt;4&lt;/td&gt;</v>
      </c>
      <c r="C164" s="4"/>
    </row>
    <row r="165" spans="1:10">
      <c r="A165" s="2" t="s">
        <v>68</v>
      </c>
      <c r="B165" s="6" t="str">
        <f t="shared" si="54"/>
        <v xml:space="preserve">          &lt;td&gt;12.7&lt;/td&gt;</v>
      </c>
    </row>
    <row r="166" spans="1:10">
      <c r="A166" s="2" t="s">
        <v>25</v>
      </c>
      <c r="B166" s="6" t="str">
        <f t="shared" si="54"/>
        <v xml:space="preserve">          &lt;td&gt;4&lt;/td&gt;</v>
      </c>
    </row>
    <row r="167" spans="1:10">
      <c r="A167" s="2" t="s">
        <v>63</v>
      </c>
      <c r="B167" s="6" t="str">
        <f t="shared" si="54"/>
        <v xml:space="preserve">          &lt;td&gt;10.2&lt;/td&gt;</v>
      </c>
    </row>
    <row r="168" spans="1:10">
      <c r="A168" s="2" t="s">
        <v>87</v>
      </c>
      <c r="B168" s="10" t="str">
        <f>+$H$2&amp;J168&amp;$I$2</f>
        <v>&lt;td&gt;4,992&lt;/td&gt;</v>
      </c>
      <c r="C168" s="8">
        <f>+$C$2*C163</f>
        <v>4992</v>
      </c>
      <c r="F168" t="s">
        <v>87</v>
      </c>
      <c r="H168" s="8">
        <f t="shared" ref="H168:H171" si="69">+ROUNDDOWN(C168/1000,0)</f>
        <v>4</v>
      </c>
      <c r="I168" s="9">
        <f t="shared" ref="I168:I171" si="70">+ROUND(C168-H168*1000,0)</f>
        <v>992</v>
      </c>
      <c r="J168" s="5" t="str">
        <f t="shared" ref="J168:J171" si="71">+IF(LEN(I168)=3,(H168&amp;","&amp;I168),IF(LEN(I168)=2,(H168&amp;","&amp;"0"&amp;I168),(H168&amp;","&amp;"00"&amp;I168)))</f>
        <v>4,992</v>
      </c>
    </row>
    <row r="169" spans="1:10">
      <c r="A169" s="2" t="s">
        <v>88</v>
      </c>
      <c r="B169" s="10" t="str">
        <f t="shared" ref="B169:B171" si="72">+$H$2&amp;J169&amp;$I$2</f>
        <v>&lt;td&gt;5,841&lt;/td&gt;</v>
      </c>
      <c r="C169" s="8">
        <f>+C168*$E$2</f>
        <v>5840.6399999999994</v>
      </c>
      <c r="F169" t="s">
        <v>88</v>
      </c>
      <c r="H169" s="8">
        <f t="shared" si="69"/>
        <v>5</v>
      </c>
      <c r="I169" s="9">
        <f t="shared" si="70"/>
        <v>841</v>
      </c>
      <c r="J169" s="5" t="str">
        <f t="shared" si="71"/>
        <v>5,841</v>
      </c>
    </row>
    <row r="170" spans="1:10">
      <c r="A170" s="2" t="s">
        <v>89</v>
      </c>
      <c r="B170" s="10" t="str">
        <f t="shared" si="72"/>
        <v>&lt;td&gt;5,984&lt;/td&gt;</v>
      </c>
      <c r="C170" s="8">
        <f>+$D$2*C163</f>
        <v>5984</v>
      </c>
      <c r="F170" t="s">
        <v>89</v>
      </c>
      <c r="H170" s="8">
        <f t="shared" si="69"/>
        <v>5</v>
      </c>
      <c r="I170" s="9">
        <f t="shared" si="70"/>
        <v>984</v>
      </c>
      <c r="J170" s="5" t="str">
        <f t="shared" si="71"/>
        <v>5,984</v>
      </c>
    </row>
    <row r="171" spans="1:10">
      <c r="A171" s="2" t="s">
        <v>90</v>
      </c>
      <c r="B171" s="10" t="str">
        <f t="shared" si="72"/>
        <v>&lt;td&gt;7,001&lt;/td&gt;</v>
      </c>
      <c r="C171" s="8">
        <f>+C170*$E$2</f>
        <v>7001.28</v>
      </c>
      <c r="F171" t="s">
        <v>90</v>
      </c>
      <c r="H171" s="8">
        <f t="shared" si="69"/>
        <v>7</v>
      </c>
      <c r="I171" s="9">
        <f t="shared" si="70"/>
        <v>1</v>
      </c>
      <c r="J171" s="5" t="str">
        <f t="shared" si="71"/>
        <v>7,001</v>
      </c>
    </row>
    <row r="172" spans="1:10">
      <c r="A172" s="2" t="s">
        <v>8</v>
      </c>
      <c r="B172" s="6" t="str">
        <f t="shared" si="54"/>
        <v xml:space="preserve">        &lt;/tr&gt;</v>
      </c>
    </row>
    <row r="173" spans="1:10">
      <c r="A173" s="2" t="s">
        <v>9</v>
      </c>
      <c r="B173" s="6" t="str">
        <f t="shared" si="54"/>
        <v xml:space="preserve">        &lt;tr&gt;</v>
      </c>
    </row>
    <row r="174" spans="1:10">
      <c r="A174" s="2" t="s">
        <v>91</v>
      </c>
      <c r="B174" s="6" t="str">
        <f t="shared" si="54"/>
        <v xml:space="preserve">          &lt;td rowspan=2&gt;18&lt;/td&gt;</v>
      </c>
      <c r="C174" s="4">
        <v>18</v>
      </c>
      <c r="F174" t="s">
        <v>91</v>
      </c>
      <c r="H174" s="8">
        <f t="shared" ref="H174" si="73">+ROUNDDOWN(C174/1000,0)</f>
        <v>0</v>
      </c>
      <c r="I174" s="9">
        <f t="shared" ref="I174" si="74">+ROUND(C174-H174*1000,0)</f>
        <v>18</v>
      </c>
    </row>
    <row r="175" spans="1:10">
      <c r="A175" s="2" t="s">
        <v>16</v>
      </c>
      <c r="B175" s="6" t="str">
        <f t="shared" si="54"/>
        <v xml:space="preserve">          &lt;td&gt;3&lt;/td&gt;</v>
      </c>
      <c r="C175" s="4"/>
    </row>
    <row r="176" spans="1:10">
      <c r="A176" s="2" t="s">
        <v>44</v>
      </c>
      <c r="B176" s="6" t="str">
        <f t="shared" si="54"/>
        <v xml:space="preserve">          &lt;td&gt;9.5&lt;/td&gt;</v>
      </c>
    </row>
    <row r="177" spans="1:11">
      <c r="A177" s="2" t="s">
        <v>92</v>
      </c>
      <c r="B177" s="6" t="str">
        <f t="shared" si="54"/>
        <v xml:space="preserve">          &lt;td&gt;6&lt;/td&gt;</v>
      </c>
    </row>
    <row r="178" spans="1:11">
      <c r="A178" s="2" t="s">
        <v>93</v>
      </c>
      <c r="B178" s="6" t="str">
        <f t="shared" si="54"/>
        <v xml:space="preserve">          &lt;td&gt;15.2&lt;/td&gt;</v>
      </c>
    </row>
    <row r="179" spans="1:11">
      <c r="A179" s="2" t="s">
        <v>94</v>
      </c>
      <c r="B179" s="10" t="str">
        <f>+$J$2&amp;J179&amp;$I$2</f>
        <v xml:space="preserve"> &lt;td rowspan=2&gt;5,616&lt;/td&gt;</v>
      </c>
      <c r="C179" s="8">
        <f>+$C$2*C174</f>
        <v>5616</v>
      </c>
      <c r="F179" t="s">
        <v>94</v>
      </c>
      <c r="H179" s="8">
        <f t="shared" ref="H179:H182" si="75">+ROUNDDOWN(C179/1000,0)</f>
        <v>5</v>
      </c>
      <c r="I179" s="9">
        <f t="shared" ref="I179:I182" si="76">+ROUND(C179-H179*1000,0)</f>
        <v>616</v>
      </c>
      <c r="J179" s="5" t="str">
        <f t="shared" ref="J179:J182" si="77">+IF(LEN(I179)=3,(H179&amp;","&amp;I179),IF(LEN(I179)=2,(H179&amp;","&amp;"0"&amp;I179),(H179&amp;","&amp;"00"&amp;I179)))</f>
        <v>5,616</v>
      </c>
      <c r="K179" s="6">
        <f>+LEN(I179)</f>
        <v>3</v>
      </c>
    </row>
    <row r="180" spans="1:11">
      <c r="A180" s="2" t="s">
        <v>95</v>
      </c>
      <c r="B180" s="10" t="str">
        <f t="shared" ref="B180:B182" si="78">+$J$2&amp;J180&amp;$I$2</f>
        <v xml:space="preserve"> &lt;td rowspan=2&gt;6,571&lt;/td&gt;</v>
      </c>
      <c r="C180" s="8">
        <f>+C179*$E$2</f>
        <v>6570.7199999999993</v>
      </c>
      <c r="F180" t="s">
        <v>95</v>
      </c>
      <c r="H180" s="8">
        <f t="shared" si="75"/>
        <v>6</v>
      </c>
      <c r="I180" s="9">
        <f t="shared" si="76"/>
        <v>571</v>
      </c>
      <c r="J180" s="5" t="str">
        <f t="shared" si="77"/>
        <v>6,571</v>
      </c>
      <c r="K180" s="6">
        <f>+LEN(I180)</f>
        <v>3</v>
      </c>
    </row>
    <row r="181" spans="1:11">
      <c r="A181" s="2" t="s">
        <v>96</v>
      </c>
      <c r="B181" s="10" t="str">
        <f t="shared" si="78"/>
        <v xml:space="preserve"> &lt;td rowspan=2&gt;6,732&lt;/td&gt;</v>
      </c>
      <c r="C181" s="8">
        <f>+$D$2*C174</f>
        <v>6732</v>
      </c>
      <c r="F181" t="s">
        <v>96</v>
      </c>
      <c r="H181" s="8">
        <f t="shared" si="75"/>
        <v>6</v>
      </c>
      <c r="I181" s="9">
        <f t="shared" si="76"/>
        <v>732</v>
      </c>
      <c r="J181" s="5" t="str">
        <f t="shared" si="77"/>
        <v>6,732</v>
      </c>
    </row>
    <row r="182" spans="1:11">
      <c r="A182" s="2" t="s">
        <v>97</v>
      </c>
      <c r="B182" s="10" t="str">
        <f t="shared" si="78"/>
        <v xml:space="preserve"> &lt;td rowspan=2&gt;7,876&lt;/td&gt;</v>
      </c>
      <c r="C182" s="8">
        <f>+C181*$E$2</f>
        <v>7876.44</v>
      </c>
      <c r="F182" t="s">
        <v>97</v>
      </c>
      <c r="H182" s="8">
        <f t="shared" si="75"/>
        <v>7</v>
      </c>
      <c r="I182" s="9">
        <f t="shared" si="76"/>
        <v>876</v>
      </c>
      <c r="J182" s="5" t="str">
        <f t="shared" si="77"/>
        <v>7,876</v>
      </c>
    </row>
    <row r="183" spans="1:11">
      <c r="A183" s="2" t="s">
        <v>8</v>
      </c>
      <c r="B183" s="6" t="str">
        <f t="shared" si="54"/>
        <v xml:space="preserve">        &lt;/tr&gt;</v>
      </c>
    </row>
    <row r="184" spans="1:11">
      <c r="A184" s="2" t="s">
        <v>9</v>
      </c>
      <c r="B184" s="6" t="str">
        <f t="shared" si="54"/>
        <v xml:space="preserve">        &lt;tr&gt;</v>
      </c>
    </row>
    <row r="185" spans="1:11">
      <c r="A185" s="2" t="s">
        <v>25</v>
      </c>
      <c r="B185" s="6" t="str">
        <f t="shared" si="54"/>
        <v xml:space="preserve">          &lt;td&gt;4&lt;/td&gt;</v>
      </c>
    </row>
    <row r="186" spans="1:11">
      <c r="A186" s="2" t="s">
        <v>68</v>
      </c>
      <c r="B186" s="6" t="str">
        <f t="shared" si="54"/>
        <v xml:space="preserve">          &lt;td&gt;12.7&lt;/td&gt;</v>
      </c>
    </row>
    <row r="187" spans="1:11">
      <c r="A187" s="2" t="s">
        <v>70</v>
      </c>
      <c r="B187" s="6" t="str">
        <f t="shared" si="54"/>
        <v xml:space="preserve">          &lt;td&gt;4.5&lt;/td&gt;</v>
      </c>
    </row>
    <row r="188" spans="1:11">
      <c r="A188" s="2" t="s">
        <v>63</v>
      </c>
      <c r="B188" s="6" t="str">
        <f t="shared" si="54"/>
        <v xml:space="preserve">          &lt;td&gt;10.2&lt;/td&gt;</v>
      </c>
    </row>
    <row r="189" spans="1:11">
      <c r="A189" s="2" t="s">
        <v>8</v>
      </c>
      <c r="B189" s="6" t="str">
        <f t="shared" si="54"/>
        <v xml:space="preserve">        &lt;/tr&gt;</v>
      </c>
    </row>
    <row r="190" spans="1:11">
      <c r="A190" s="2" t="s">
        <v>9</v>
      </c>
      <c r="B190" s="6" t="str">
        <f t="shared" si="54"/>
        <v xml:space="preserve">        &lt;tr&gt;</v>
      </c>
    </row>
    <row r="191" spans="1:11">
      <c r="A191" s="2" t="s">
        <v>98</v>
      </c>
      <c r="B191" s="6" t="str">
        <f t="shared" si="54"/>
        <v xml:space="preserve">          &lt;td rowspan=2&gt;20&lt;/td&gt;</v>
      </c>
      <c r="C191" s="4">
        <v>20</v>
      </c>
      <c r="F191" t="s">
        <v>98</v>
      </c>
      <c r="H191" s="8">
        <f t="shared" ref="H191" si="79">+ROUNDDOWN(C191/1000,0)</f>
        <v>0</v>
      </c>
      <c r="I191" s="9">
        <f>+ROUND(C191-H191*1000,0)</f>
        <v>20</v>
      </c>
    </row>
    <row r="192" spans="1:11">
      <c r="A192" s="2" t="s">
        <v>25</v>
      </c>
      <c r="B192" s="6" t="str">
        <f t="shared" si="54"/>
        <v xml:space="preserve">          &lt;td&gt;4&lt;/td&gt;</v>
      </c>
      <c r="C192" s="4"/>
    </row>
    <row r="193" spans="1:10">
      <c r="A193" s="2" t="s">
        <v>68</v>
      </c>
      <c r="B193" s="6" t="str">
        <f t="shared" si="54"/>
        <v xml:space="preserve">          &lt;td&gt;12.7&lt;/td&gt;</v>
      </c>
    </row>
    <row r="194" spans="1:10">
      <c r="A194" s="2" t="s">
        <v>31</v>
      </c>
      <c r="B194" s="6" t="str">
        <f t="shared" si="54"/>
        <v xml:space="preserve">          &lt;td&gt;5&lt;/td&gt;</v>
      </c>
    </row>
    <row r="195" spans="1:10">
      <c r="A195" s="2" t="s">
        <v>68</v>
      </c>
      <c r="B195" s="6" t="str">
        <f t="shared" ref="B195:B228" si="80">+A195</f>
        <v xml:space="preserve">          &lt;td&gt;12.7&lt;/td&gt;</v>
      </c>
    </row>
    <row r="196" spans="1:10">
      <c r="A196" s="2" t="s">
        <v>99</v>
      </c>
      <c r="B196" s="10" t="str">
        <f>+$J$2&amp;J196&amp;$I$2</f>
        <v xml:space="preserve"> &lt;td rowspan=2&gt;6,240&lt;/td&gt;</v>
      </c>
      <c r="C196" s="8">
        <f>+$C$2*C191</f>
        <v>6240</v>
      </c>
      <c r="F196" t="s">
        <v>99</v>
      </c>
      <c r="H196" s="8">
        <f t="shared" ref="H196:H199" si="81">+ROUNDDOWN(C196/1000,0)</f>
        <v>6</v>
      </c>
      <c r="I196" s="9">
        <f t="shared" ref="I196:I199" si="82">+ROUND(C196-H196*1000,0)</f>
        <v>240</v>
      </c>
      <c r="J196" s="5" t="str">
        <f t="shared" ref="J196:J199" si="83">+IF(LEN(I196)=3,(H196&amp;","&amp;I196),IF(LEN(I196)=2,(H196&amp;","&amp;"0"&amp;I196),(H196&amp;","&amp;"00"&amp;I196)))</f>
        <v>6,240</v>
      </c>
    </row>
    <row r="197" spans="1:10">
      <c r="A197" s="2" t="s">
        <v>100</v>
      </c>
      <c r="B197" s="10" t="str">
        <f t="shared" ref="B197:B199" si="84">+$J$2&amp;J197&amp;$I$2</f>
        <v xml:space="preserve"> &lt;td rowspan=2&gt;7,301&lt;/td&gt;</v>
      </c>
      <c r="C197" s="8">
        <f>+C196*$E$2</f>
        <v>7300.7999999999993</v>
      </c>
      <c r="F197" t="s">
        <v>100</v>
      </c>
      <c r="H197" s="8">
        <f t="shared" si="81"/>
        <v>7</v>
      </c>
      <c r="I197" s="9">
        <f t="shared" si="82"/>
        <v>301</v>
      </c>
      <c r="J197" s="5" t="str">
        <f t="shared" si="83"/>
        <v>7,301</v>
      </c>
    </row>
    <row r="198" spans="1:10">
      <c r="A198" s="2" t="s">
        <v>101</v>
      </c>
      <c r="B198" s="10" t="str">
        <f t="shared" si="84"/>
        <v xml:space="preserve"> &lt;td rowspan=2&gt;7,480&lt;/td&gt;</v>
      </c>
      <c r="C198" s="8">
        <f>+$D$2*C191</f>
        <v>7480</v>
      </c>
      <c r="F198" t="s">
        <v>101</v>
      </c>
      <c r="H198" s="8">
        <f t="shared" si="81"/>
        <v>7</v>
      </c>
      <c r="I198" s="9">
        <f t="shared" si="82"/>
        <v>480</v>
      </c>
      <c r="J198" s="5" t="str">
        <f t="shared" si="83"/>
        <v>7,480</v>
      </c>
    </row>
    <row r="199" spans="1:10">
      <c r="A199" s="2" t="s">
        <v>102</v>
      </c>
      <c r="B199" s="10" t="str">
        <f t="shared" si="84"/>
        <v xml:space="preserve"> &lt;td rowspan=2&gt;8,752&lt;/td&gt;</v>
      </c>
      <c r="C199" s="8">
        <f>+C198*$E$2</f>
        <v>8751.6</v>
      </c>
      <c r="F199" t="s">
        <v>102</v>
      </c>
      <c r="H199" s="8">
        <f t="shared" si="81"/>
        <v>8</v>
      </c>
      <c r="I199" s="9">
        <f t="shared" si="82"/>
        <v>752</v>
      </c>
      <c r="J199" s="5" t="str">
        <f t="shared" si="83"/>
        <v>8,752</v>
      </c>
    </row>
    <row r="200" spans="1:10">
      <c r="A200" s="2" t="s">
        <v>9</v>
      </c>
      <c r="B200" s="6" t="str">
        <f t="shared" si="80"/>
        <v xml:space="preserve">        &lt;tr&gt;</v>
      </c>
    </row>
    <row r="201" spans="1:10">
      <c r="A201" s="2" t="s">
        <v>31</v>
      </c>
      <c r="B201" s="6" t="str">
        <f t="shared" si="80"/>
        <v xml:space="preserve">          &lt;td&gt;5&lt;/td&gt;</v>
      </c>
    </row>
    <row r="202" spans="1:10">
      <c r="A202" s="2" t="s">
        <v>86</v>
      </c>
      <c r="B202" s="6" t="str">
        <f t="shared" si="80"/>
        <v xml:space="preserve">          &lt;td&gt;16&lt;/td&gt;</v>
      </c>
    </row>
    <row r="203" spans="1:10">
      <c r="A203" s="2" t="s">
        <v>25</v>
      </c>
      <c r="B203" s="6" t="str">
        <f t="shared" si="80"/>
        <v xml:space="preserve">          &lt;td&gt;4&lt;/td&gt;</v>
      </c>
    </row>
    <row r="204" spans="1:10">
      <c r="A204" s="2" t="s">
        <v>63</v>
      </c>
      <c r="B204" s="6" t="str">
        <f t="shared" si="80"/>
        <v xml:space="preserve">          &lt;td&gt;10.2&lt;/td&gt;</v>
      </c>
    </row>
    <row r="205" spans="1:10">
      <c r="A205" s="2" t="s">
        <v>8</v>
      </c>
      <c r="B205" s="6" t="str">
        <f t="shared" si="80"/>
        <v xml:space="preserve">        &lt;/tr&gt;</v>
      </c>
    </row>
    <row r="206" spans="1:10">
      <c r="A206" s="2" t="s">
        <v>9</v>
      </c>
      <c r="B206" s="6" t="str">
        <f t="shared" si="80"/>
        <v xml:space="preserve">        &lt;tr&gt;</v>
      </c>
    </row>
    <row r="207" spans="1:10">
      <c r="A207" s="2" t="s">
        <v>103</v>
      </c>
      <c r="B207" s="6" t="str">
        <f t="shared" si="80"/>
        <v xml:space="preserve">          &lt;td&gt;22.5&lt;/td&gt;</v>
      </c>
      <c r="C207" s="4">
        <v>22.5</v>
      </c>
      <c r="F207" t="s">
        <v>103</v>
      </c>
      <c r="H207" s="8">
        <f t="shared" ref="H207" si="85">+ROUNDDOWN(C207/1000,0)</f>
        <v>0</v>
      </c>
      <c r="I207" s="9">
        <f>+ROUND(C207-H207*1000,0)</f>
        <v>23</v>
      </c>
      <c r="J207" s="6" t="str">
        <f t="shared" ref="J207" si="86">+H207&amp;","&amp;I207</f>
        <v>0,23</v>
      </c>
    </row>
    <row r="208" spans="1:10">
      <c r="A208" s="2" t="s">
        <v>31</v>
      </c>
      <c r="B208" s="6" t="str">
        <f t="shared" si="80"/>
        <v xml:space="preserve">          &lt;td&gt;5&lt;/td&gt;</v>
      </c>
      <c r="C208" s="4"/>
    </row>
    <row r="209" spans="1:10">
      <c r="A209" s="2" t="s">
        <v>86</v>
      </c>
      <c r="B209" s="6" t="str">
        <f t="shared" si="80"/>
        <v xml:space="preserve">          &lt;td&gt;16&lt;/td&gt;</v>
      </c>
    </row>
    <row r="210" spans="1:10">
      <c r="A210" s="2" t="s">
        <v>70</v>
      </c>
      <c r="B210" s="6" t="str">
        <f t="shared" si="80"/>
        <v xml:space="preserve">          &lt;td&gt;4.5&lt;/td&gt;</v>
      </c>
    </row>
    <row r="211" spans="1:10">
      <c r="A211" s="2" t="s">
        <v>71</v>
      </c>
      <c r="B211" s="6" t="str">
        <f t="shared" si="80"/>
        <v xml:space="preserve">          &lt;td&gt;11.4&lt;/td&gt;</v>
      </c>
    </row>
    <row r="212" spans="1:10">
      <c r="A212" s="2" t="s">
        <v>104</v>
      </c>
      <c r="B212" s="10" t="str">
        <f>+$H$2&amp;J212&amp;$I$2</f>
        <v>&lt;td&gt;7,020&lt;/td&gt;</v>
      </c>
      <c r="C212" s="8">
        <f>+$C$2*C207</f>
        <v>7020</v>
      </c>
      <c r="F212" t="s">
        <v>104</v>
      </c>
      <c r="H212" s="8">
        <f t="shared" ref="H212:H215" si="87">+ROUNDDOWN(C212/1000,0)</f>
        <v>7</v>
      </c>
      <c r="I212" s="9">
        <f t="shared" ref="I212:I215" si="88">+ROUND(C212-H212*1000,0)</f>
        <v>20</v>
      </c>
      <c r="J212" s="5" t="str">
        <f t="shared" ref="J212:J215" si="89">+IF(LEN(I212)=3,(H212&amp;","&amp;I212),IF(LEN(I212)=2,(H212&amp;","&amp;"0"&amp;I212),(H212&amp;","&amp;"00"&amp;I212)))</f>
        <v>7,020</v>
      </c>
    </row>
    <row r="213" spans="1:10">
      <c r="A213" s="2" t="s">
        <v>105</v>
      </c>
      <c r="B213" s="10" t="str">
        <f t="shared" ref="B213:B215" si="90">+$H$2&amp;J213&amp;$I$2</f>
        <v>&lt;td&gt;8,213&lt;/td&gt;</v>
      </c>
      <c r="C213" s="8">
        <f>+C212*$E$2</f>
        <v>8213.4</v>
      </c>
      <c r="F213" t="s">
        <v>105</v>
      </c>
      <c r="H213" s="8">
        <f t="shared" si="87"/>
        <v>8</v>
      </c>
      <c r="I213" s="9">
        <f t="shared" si="88"/>
        <v>213</v>
      </c>
      <c r="J213" s="5" t="str">
        <f t="shared" si="89"/>
        <v>8,213</v>
      </c>
    </row>
    <row r="214" spans="1:10">
      <c r="A214" s="2" t="s">
        <v>106</v>
      </c>
      <c r="B214" s="10" t="str">
        <f t="shared" si="90"/>
        <v>&lt;td&gt;8,415&lt;/td&gt;</v>
      </c>
      <c r="C214" s="8">
        <f>+$D$2*C207</f>
        <v>8415</v>
      </c>
      <c r="F214" t="s">
        <v>106</v>
      </c>
      <c r="H214" s="8">
        <f t="shared" si="87"/>
        <v>8</v>
      </c>
      <c r="I214" s="9">
        <f t="shared" si="88"/>
        <v>415</v>
      </c>
      <c r="J214" s="5" t="str">
        <f t="shared" si="89"/>
        <v>8,415</v>
      </c>
    </row>
    <row r="215" spans="1:10">
      <c r="A215" s="2" t="s">
        <v>107</v>
      </c>
      <c r="B215" s="10" t="str">
        <f t="shared" si="90"/>
        <v>&lt;td&gt;9,846&lt;/td&gt;</v>
      </c>
      <c r="C215" s="8">
        <f>+C214*$E$2</f>
        <v>9845.5499999999993</v>
      </c>
      <c r="F215" t="s">
        <v>107</v>
      </c>
      <c r="H215" s="8">
        <f t="shared" si="87"/>
        <v>9</v>
      </c>
      <c r="I215" s="9">
        <f t="shared" si="88"/>
        <v>846</v>
      </c>
      <c r="J215" s="5" t="str">
        <f t="shared" si="89"/>
        <v>9,846</v>
      </c>
    </row>
    <row r="216" spans="1:10">
      <c r="A216" s="2" t="s">
        <v>8</v>
      </c>
      <c r="B216" s="6" t="str">
        <f t="shared" si="80"/>
        <v xml:space="preserve">        &lt;/tr&gt;</v>
      </c>
    </row>
    <row r="217" spans="1:10">
      <c r="A217" s="2" t="s">
        <v>9</v>
      </c>
      <c r="B217" s="6" t="str">
        <f t="shared" si="80"/>
        <v xml:space="preserve">        &lt;tr&gt;</v>
      </c>
    </row>
    <row r="218" spans="1:10">
      <c r="A218" s="2" t="s">
        <v>108</v>
      </c>
      <c r="B218" s="6" t="str">
        <f t="shared" si="80"/>
        <v xml:space="preserve">          &lt;td&gt;25&lt;/td&gt;</v>
      </c>
      <c r="C218" s="4">
        <v>25</v>
      </c>
      <c r="F218" t="s">
        <v>108</v>
      </c>
      <c r="H218" s="8">
        <f t="shared" ref="H218" si="91">+ROUNDDOWN(C218/1000,0)</f>
        <v>0</v>
      </c>
      <c r="I218" s="9">
        <f>+ROUND(C218-H218*1000,0)</f>
        <v>25</v>
      </c>
    </row>
    <row r="219" spans="1:10">
      <c r="A219" s="2" t="s">
        <v>31</v>
      </c>
      <c r="B219" s="6" t="str">
        <f t="shared" si="80"/>
        <v xml:space="preserve">          &lt;td&gt;5&lt;/td&gt;</v>
      </c>
      <c r="C219" s="4"/>
    </row>
    <row r="220" spans="1:10">
      <c r="A220" s="2" t="s">
        <v>86</v>
      </c>
      <c r="B220" s="6" t="str">
        <f t="shared" si="80"/>
        <v xml:space="preserve">          &lt;td&gt;16&lt;/td&gt;</v>
      </c>
    </row>
    <row r="221" spans="1:10">
      <c r="A221" s="2" t="s">
        <v>31</v>
      </c>
      <c r="B221" s="6" t="str">
        <f t="shared" si="80"/>
        <v xml:space="preserve">          &lt;td&gt;5&lt;/td&gt;</v>
      </c>
    </row>
    <row r="222" spans="1:10">
      <c r="A222" s="2" t="s">
        <v>68</v>
      </c>
      <c r="B222" s="6" t="str">
        <f t="shared" si="80"/>
        <v xml:space="preserve">          &lt;td&gt;12.7&lt;/td&gt;</v>
      </c>
    </row>
    <row r="223" spans="1:10">
      <c r="A223" s="2" t="s">
        <v>109</v>
      </c>
      <c r="B223" s="10" t="str">
        <f>+$H$2&amp;J223&amp;$I$2</f>
        <v>&lt;td&gt;7,800&lt;/td&gt;</v>
      </c>
      <c r="C223" s="8">
        <f>+$C$2*C218</f>
        <v>7800</v>
      </c>
      <c r="F223" t="s">
        <v>109</v>
      </c>
      <c r="H223" s="8">
        <f t="shared" ref="H223:H226" si="92">+ROUNDDOWN(C223/1000,0)</f>
        <v>7</v>
      </c>
      <c r="I223" s="9">
        <f t="shared" ref="I223:I226" si="93">+ROUND(C223-H223*1000,0)</f>
        <v>800</v>
      </c>
      <c r="J223" s="5" t="str">
        <f t="shared" ref="J223:J226" si="94">+IF(LEN(I223)=3,(H223&amp;","&amp;I223),IF(LEN(I223)=2,(H223&amp;","&amp;"0"&amp;I223),(H223&amp;","&amp;"00"&amp;I223)))</f>
        <v>7,800</v>
      </c>
    </row>
    <row r="224" spans="1:10">
      <c r="A224" s="2" t="s">
        <v>110</v>
      </c>
      <c r="B224" s="10" t="str">
        <f t="shared" ref="B224:B226" si="95">+$H$2&amp;J224&amp;$I$2</f>
        <v>&lt;td&gt;9,126&lt;/td&gt;</v>
      </c>
      <c r="C224" s="8">
        <f>+C223*$E$2</f>
        <v>9126</v>
      </c>
      <c r="F224" t="s">
        <v>110</v>
      </c>
      <c r="H224" s="8">
        <f t="shared" si="92"/>
        <v>9</v>
      </c>
      <c r="I224" s="9">
        <f t="shared" si="93"/>
        <v>126</v>
      </c>
      <c r="J224" s="5" t="str">
        <f t="shared" si="94"/>
        <v>9,126</v>
      </c>
    </row>
    <row r="225" spans="1:10">
      <c r="A225" s="2" t="s">
        <v>111</v>
      </c>
      <c r="B225" s="10" t="str">
        <f t="shared" si="95"/>
        <v>&lt;td&gt;9,350&lt;/td&gt;</v>
      </c>
      <c r="C225" s="8">
        <f>+$D$2*C218</f>
        <v>9350</v>
      </c>
      <c r="F225" t="s">
        <v>111</v>
      </c>
      <c r="H225" s="8">
        <f t="shared" si="92"/>
        <v>9</v>
      </c>
      <c r="I225" s="9">
        <f t="shared" si="93"/>
        <v>350</v>
      </c>
      <c r="J225" s="5" t="str">
        <f t="shared" si="94"/>
        <v>9,350</v>
      </c>
    </row>
    <row r="226" spans="1:10">
      <c r="A226" s="2" t="s">
        <v>112</v>
      </c>
      <c r="B226" s="10" t="str">
        <f t="shared" si="95"/>
        <v>&lt;td&gt;10,940&lt;/td&gt;</v>
      </c>
      <c r="C226" s="8">
        <f>+C225*$E$2</f>
        <v>10939.5</v>
      </c>
      <c r="F226" t="s">
        <v>112</v>
      </c>
      <c r="H226" s="8">
        <f t="shared" si="92"/>
        <v>10</v>
      </c>
      <c r="I226" s="9">
        <f t="shared" si="93"/>
        <v>940</v>
      </c>
      <c r="J226" s="5" t="str">
        <f t="shared" si="94"/>
        <v>10,940</v>
      </c>
    </row>
    <row r="227" spans="1:10">
      <c r="A227" s="2" t="s">
        <v>8</v>
      </c>
      <c r="B227" s="6" t="str">
        <f t="shared" si="80"/>
        <v xml:space="preserve">        &lt;/tr&gt;</v>
      </c>
    </row>
    <row r="228" spans="1:10">
      <c r="A228" s="2" t="s">
        <v>113</v>
      </c>
      <c r="B228" s="6" t="str">
        <f t="shared" si="80"/>
        <v xml:space="preserve">      &lt;/table&gt;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8"/>
  <sheetViews>
    <sheetView tabSelected="1" workbookViewId="0">
      <selection activeCell="A2" sqref="A2"/>
    </sheetView>
  </sheetViews>
  <sheetFormatPr defaultRowHeight="15"/>
  <cols>
    <col min="1" max="1" width="39" style="1" bestFit="1" customWidth="1"/>
    <col min="2" max="2" width="39" bestFit="1" customWidth="1"/>
    <col min="6" max="6" width="30.140625" bestFit="1" customWidth="1"/>
    <col min="8" max="8" width="15.42578125" bestFit="1" customWidth="1"/>
  </cols>
  <sheetData>
    <row r="2" spans="1:10">
      <c r="A2" s="2" t="s">
        <v>0</v>
      </c>
      <c r="B2" s="6" t="str">
        <f>+A2</f>
        <v>&lt;table class=tbl&gt;</v>
      </c>
      <c r="C2">
        <v>312</v>
      </c>
      <c r="D2">
        <v>374</v>
      </c>
      <c r="E2">
        <v>1.17</v>
      </c>
      <c r="H2" t="s">
        <v>114</v>
      </c>
      <c r="I2" t="s">
        <v>115</v>
      </c>
      <c r="J2" t="s">
        <v>116</v>
      </c>
    </row>
    <row r="3" spans="1:10">
      <c r="A3" s="2" t="s">
        <v>1</v>
      </c>
      <c r="B3" s="6" t="str">
        <f t="shared" ref="B3:B66" si="0">+A3</f>
        <v xml:space="preserve">                &lt;tr&gt;</v>
      </c>
    </row>
    <row r="4" spans="1:10">
      <c r="A4" s="2" t="s">
        <v>2</v>
      </c>
      <c r="B4" s="6" t="str">
        <f t="shared" si="0"/>
        <v xml:space="preserve">          &lt;th rowspan=2&gt;גודל המודעה&lt;br&gt;</v>
      </c>
    </row>
    <row r="5" spans="1:10">
      <c r="A5" s="2" t="s">
        <v>3</v>
      </c>
      <c r="B5" s="6" t="str">
        <f t="shared" si="0"/>
        <v xml:space="preserve">            באינץ'-טור&lt;/th&gt;</v>
      </c>
    </row>
    <row r="6" spans="1:10">
      <c r="A6" s="2" t="s">
        <v>4</v>
      </c>
      <c r="B6" s="6" t="str">
        <f t="shared" si="0"/>
        <v xml:space="preserve">          &lt;th colspan=2&gt;רוחב&lt;/th&gt;</v>
      </c>
    </row>
    <row r="7" spans="1:10">
      <c r="A7" s="2" t="s">
        <v>5</v>
      </c>
      <c r="B7" s="6" t="str">
        <f t="shared" si="0"/>
        <v xml:space="preserve">          &lt;th colspan=2&gt;גובה&lt;/th&gt;</v>
      </c>
    </row>
    <row r="8" spans="1:10">
      <c r="A8" s="2" t="s">
        <v>6</v>
      </c>
      <c r="B8" s="6" t="str">
        <f t="shared" si="0"/>
        <v xml:space="preserve">          &lt;th colspan=2&gt;עלות באמצע שבוע&lt;/th&gt;</v>
      </c>
    </row>
    <row r="9" spans="1:10">
      <c r="A9" s="2" t="s">
        <v>7</v>
      </c>
      <c r="B9" s="6" t="str">
        <f t="shared" si="0"/>
        <v xml:space="preserve">          &lt;th colspan=2&gt;עלות ביום שישי &lt;/th&gt;</v>
      </c>
    </row>
    <row r="10" spans="1:10">
      <c r="A10" s="2" t="s">
        <v>8</v>
      </c>
      <c r="B10" s="6" t="str">
        <f t="shared" si="0"/>
        <v xml:space="preserve">        &lt;/tr&gt;</v>
      </c>
    </row>
    <row r="11" spans="1:10">
      <c r="A11" s="2" t="s">
        <v>9</v>
      </c>
      <c r="B11" s="6" t="str">
        <f t="shared" si="0"/>
        <v xml:space="preserve">        &lt;tr&gt;</v>
      </c>
    </row>
    <row r="12" spans="1:10">
      <c r="A12" s="2" t="s">
        <v>10</v>
      </c>
      <c r="B12" s="6" t="str">
        <f t="shared" si="0"/>
        <v xml:space="preserve">          &lt;th&gt;טורים&lt;/th&gt;</v>
      </c>
    </row>
    <row r="13" spans="1:10">
      <c r="A13" s="2" t="s">
        <v>11</v>
      </c>
      <c r="B13" s="6" t="str">
        <f t="shared" si="0"/>
        <v xml:space="preserve">          &lt;th&gt;ס&amp;quot;מ&lt;/th&gt;</v>
      </c>
    </row>
    <row r="14" spans="1:10">
      <c r="A14" s="2" t="s">
        <v>12</v>
      </c>
      <c r="B14" s="6" t="str">
        <f t="shared" si="0"/>
        <v xml:space="preserve">          &lt;th&gt;אינץ'&lt;/th&gt;</v>
      </c>
    </row>
    <row r="15" spans="1:10">
      <c r="A15" s="2" t="s">
        <v>11</v>
      </c>
      <c r="B15" s="6" t="str">
        <f t="shared" si="0"/>
        <v xml:space="preserve">          &lt;th&gt;ס&amp;quot;מ&lt;/th&gt;</v>
      </c>
    </row>
    <row r="16" spans="1:10">
      <c r="A16" s="2" t="s">
        <v>13</v>
      </c>
      <c r="B16" s="6" t="str">
        <f t="shared" si="0"/>
        <v xml:space="preserve">          &lt;th&gt;נטו&lt;/th&gt;</v>
      </c>
    </row>
    <row r="17" spans="1:10">
      <c r="A17" s="2" t="s">
        <v>14</v>
      </c>
      <c r="B17" s="6" t="str">
        <f t="shared" si="0"/>
        <v xml:space="preserve">          &lt;th&gt;כולל&lt;br&gt;</v>
      </c>
    </row>
    <row r="18" spans="1:10">
      <c r="A18" s="2" t="s">
        <v>15</v>
      </c>
      <c r="B18" s="6" t="str">
        <f t="shared" si="0"/>
        <v xml:space="preserve">            מע"מ&lt;/th&gt;</v>
      </c>
    </row>
    <row r="19" spans="1:10">
      <c r="A19" s="2" t="s">
        <v>13</v>
      </c>
      <c r="B19" s="6" t="str">
        <f t="shared" si="0"/>
        <v xml:space="preserve">          &lt;th&gt;נטו&lt;/th&gt;</v>
      </c>
    </row>
    <row r="20" spans="1:10">
      <c r="A20" s="2" t="s">
        <v>14</v>
      </c>
      <c r="B20" s="6" t="str">
        <f t="shared" si="0"/>
        <v xml:space="preserve">          &lt;th&gt;כולל&lt;br&gt;</v>
      </c>
    </row>
    <row r="21" spans="1:10">
      <c r="A21" s="2" t="s">
        <v>15</v>
      </c>
      <c r="B21" s="6" t="str">
        <f t="shared" si="0"/>
        <v xml:space="preserve">            מע"מ&lt;/th&gt;</v>
      </c>
    </row>
    <row r="22" spans="1:10">
      <c r="A22" s="2" t="s">
        <v>8</v>
      </c>
      <c r="B22" s="6" t="str">
        <f t="shared" si="0"/>
        <v xml:space="preserve">        &lt;/tr&gt;</v>
      </c>
    </row>
    <row r="23" spans="1:10">
      <c r="A23" s="2" t="s">
        <v>9</v>
      </c>
      <c r="B23" s="6" t="str">
        <f t="shared" si="0"/>
        <v xml:space="preserve">        &lt;tr&gt;</v>
      </c>
    </row>
    <row r="24" spans="1:10">
      <c r="A24" s="2" t="s">
        <v>16</v>
      </c>
      <c r="B24" s="2" t="s">
        <v>16</v>
      </c>
      <c r="C24" s="7" t="str">
        <f>+MID(A24,15,1)</f>
        <v>3</v>
      </c>
      <c r="F24" t="s">
        <v>16</v>
      </c>
      <c r="G24" s="6" t="b">
        <f>+F24=B24</f>
        <v>1</v>
      </c>
    </row>
    <row r="25" spans="1:10">
      <c r="A25" s="2" t="s">
        <v>17</v>
      </c>
      <c r="B25" s="6" t="str">
        <f t="shared" si="0"/>
        <v xml:space="preserve">          &lt;td&gt;2&lt;/td&gt;</v>
      </c>
      <c r="C25" s="4"/>
    </row>
    <row r="26" spans="1:10">
      <c r="A26" s="2" t="s">
        <v>18</v>
      </c>
      <c r="B26" s="6" t="str">
        <f t="shared" si="0"/>
        <v xml:space="preserve">          &lt;td&gt;6.2&lt;/td&gt;</v>
      </c>
    </row>
    <row r="27" spans="1:10">
      <c r="A27" s="2" t="s">
        <v>19</v>
      </c>
      <c r="B27" s="6" t="str">
        <f t="shared" si="0"/>
        <v xml:space="preserve">          &lt;td&gt;1.5&lt;/td&gt;</v>
      </c>
    </row>
    <row r="28" spans="1:10">
      <c r="A28" s="2" t="s">
        <v>20</v>
      </c>
      <c r="B28" s="6" t="str">
        <f t="shared" si="0"/>
        <v xml:space="preserve">          &lt;td&gt;3.8&lt;/td&gt;</v>
      </c>
    </row>
    <row r="29" spans="1:10">
      <c r="A29" s="2" t="s">
        <v>21</v>
      </c>
      <c r="B29" s="10" t="str">
        <f>+$H$2&amp;J29&amp;$I$2</f>
        <v>&lt;td&gt;0,936&lt;/td&gt;</v>
      </c>
      <c r="C29" s="8">
        <f>+ROUND($C$2*C24,0)</f>
        <v>936</v>
      </c>
      <c r="F29" t="s">
        <v>21</v>
      </c>
      <c r="H29" s="8">
        <f t="shared" ref="H29:H32" si="1">+ROUNDDOWN(C29/1000,0)</f>
        <v>0</v>
      </c>
      <c r="I29" s="9">
        <f t="shared" ref="I29:I32" si="2">+ROUND(C29-H29*1000,0)</f>
        <v>936</v>
      </c>
      <c r="J29" s="5" t="str">
        <f t="shared" ref="J29:J32" si="3">+IF(LEN(I29)=3,(H29&amp;","&amp;I29),IF(LEN(I29)=2,(H29&amp;","&amp;"0"&amp;I29),(H29&amp;","&amp;"00"&amp;I29)))</f>
        <v>0,936</v>
      </c>
    </row>
    <row r="30" spans="1:10">
      <c r="A30" s="2" t="s">
        <v>22</v>
      </c>
      <c r="B30" s="10" t="str">
        <f t="shared" ref="B30:B32" si="4">+$H$2&amp;J30&amp;$I$2</f>
        <v>&lt;td&gt;1,095&lt;/td&gt;</v>
      </c>
      <c r="C30" s="8">
        <f>+ROUND(C29*$E$2,0)</f>
        <v>1095</v>
      </c>
      <c r="F30" t="s">
        <v>22</v>
      </c>
      <c r="H30" s="8">
        <f t="shared" si="1"/>
        <v>1</v>
      </c>
      <c r="I30" s="9">
        <f t="shared" si="2"/>
        <v>95</v>
      </c>
      <c r="J30" s="5" t="str">
        <f t="shared" si="3"/>
        <v>1,095</v>
      </c>
    </row>
    <row r="31" spans="1:10">
      <c r="A31" s="2" t="s">
        <v>23</v>
      </c>
      <c r="B31" s="10" t="str">
        <f t="shared" si="4"/>
        <v>&lt;td&gt;1,122&lt;/td&gt;</v>
      </c>
      <c r="C31" s="8">
        <f>+ROUND($D$2*C24,0)</f>
        <v>1122</v>
      </c>
      <c r="F31" t="s">
        <v>23</v>
      </c>
      <c r="H31" s="8">
        <f t="shared" si="1"/>
        <v>1</v>
      </c>
      <c r="I31" s="9">
        <f t="shared" si="2"/>
        <v>122</v>
      </c>
      <c r="J31" s="5" t="str">
        <f t="shared" si="3"/>
        <v>1,122</v>
      </c>
    </row>
    <row r="32" spans="1:10">
      <c r="A32" s="2" t="s">
        <v>24</v>
      </c>
      <c r="B32" s="10" t="str">
        <f t="shared" si="4"/>
        <v>&lt;td&gt;1,313&lt;/td&gt;</v>
      </c>
      <c r="C32" s="8">
        <f>+ROUND(C31*$E$2,0)</f>
        <v>1313</v>
      </c>
      <c r="F32" t="s">
        <v>24</v>
      </c>
      <c r="H32" s="8">
        <f t="shared" si="1"/>
        <v>1</v>
      </c>
      <c r="I32" s="9">
        <f t="shared" si="2"/>
        <v>313</v>
      </c>
      <c r="J32" s="5" t="str">
        <f t="shared" si="3"/>
        <v>1,313</v>
      </c>
    </row>
    <row r="33" spans="1:10">
      <c r="A33" s="2" t="s">
        <v>8</v>
      </c>
      <c r="B33" s="6" t="str">
        <f t="shared" si="0"/>
        <v xml:space="preserve">        &lt;/tr&gt;</v>
      </c>
    </row>
    <row r="34" spans="1:10">
      <c r="A34" s="2" t="s">
        <v>9</v>
      </c>
      <c r="B34" s="6" t="str">
        <f t="shared" si="0"/>
        <v xml:space="preserve">        &lt;tr&gt;</v>
      </c>
    </row>
    <row r="35" spans="1:10">
      <c r="A35" s="2" t="s">
        <v>25</v>
      </c>
      <c r="B35" s="2" t="s">
        <v>25</v>
      </c>
      <c r="C35" s="7" t="str">
        <f>+MID(A35,15,1)</f>
        <v>4</v>
      </c>
      <c r="F35" t="s">
        <v>25</v>
      </c>
      <c r="H35" s="3"/>
      <c r="I35" s="9">
        <f t="shared" ref="I35" si="5">+ROUND(C35-H35*1000,0)</f>
        <v>4</v>
      </c>
    </row>
    <row r="36" spans="1:10">
      <c r="A36" s="2" t="s">
        <v>17</v>
      </c>
      <c r="B36" s="6" t="str">
        <f t="shared" si="0"/>
        <v xml:space="preserve">          &lt;td&gt;2&lt;/td&gt;</v>
      </c>
      <c r="C36" s="4"/>
    </row>
    <row r="37" spans="1:10">
      <c r="A37" s="2" t="s">
        <v>18</v>
      </c>
      <c r="B37" s="6" t="str">
        <f t="shared" si="0"/>
        <v xml:space="preserve">          &lt;td&gt;6.2&lt;/td&gt;</v>
      </c>
    </row>
    <row r="38" spans="1:10">
      <c r="A38" s="2" t="s">
        <v>17</v>
      </c>
      <c r="B38" s="6" t="str">
        <f t="shared" si="0"/>
        <v xml:space="preserve">          &lt;td&gt;2&lt;/td&gt;</v>
      </c>
    </row>
    <row r="39" spans="1:10">
      <c r="A39" s="2" t="s">
        <v>26</v>
      </c>
      <c r="B39" s="6" t="str">
        <f t="shared" si="0"/>
        <v xml:space="preserve">          &lt;td&gt;5.1&lt;/td&gt;</v>
      </c>
    </row>
    <row r="40" spans="1:10">
      <c r="A40" s="2" t="s">
        <v>27</v>
      </c>
      <c r="B40" s="10" t="str">
        <f>+$H$2&amp;J40&amp;$I$2</f>
        <v>&lt;td&gt;1,248&lt;/td&gt;</v>
      </c>
      <c r="C40" s="8">
        <f>+ROUND($C$2*C35,0)</f>
        <v>1248</v>
      </c>
      <c r="F40" t="s">
        <v>27</v>
      </c>
      <c r="G40" s="6" t="str">
        <f>+MID($C$40,12,1)</f>
        <v/>
      </c>
      <c r="H40" s="8">
        <f t="shared" ref="H40:H43" si="6">+ROUNDDOWN(C40/1000,0)</f>
        <v>1</v>
      </c>
      <c r="I40" s="9">
        <f t="shared" ref="I40:I43" si="7">+ROUND(C40-H40*1000,0)</f>
        <v>248</v>
      </c>
      <c r="J40" s="5" t="str">
        <f t="shared" ref="J40:J43" si="8">+IF(LEN(I40)=3,(H40&amp;","&amp;I40),IF(LEN(I40)=2,(H40&amp;","&amp;"0"&amp;I40),(H40&amp;","&amp;"00"&amp;I40)))</f>
        <v>1,248</v>
      </c>
    </row>
    <row r="41" spans="1:10">
      <c r="A41" s="2" t="s">
        <v>28</v>
      </c>
      <c r="B41" s="10" t="str">
        <f t="shared" ref="B41:B43" si="9">+$H$2&amp;J41&amp;$I$2</f>
        <v>&lt;td&gt;1,460&lt;/td&gt;</v>
      </c>
      <c r="C41" s="8">
        <f>+ROUND(C40*$E$2,0)</f>
        <v>1460</v>
      </c>
      <c r="F41" t="s">
        <v>28</v>
      </c>
      <c r="H41" s="8">
        <f t="shared" si="6"/>
        <v>1</v>
      </c>
      <c r="I41" s="9">
        <f t="shared" si="7"/>
        <v>460</v>
      </c>
      <c r="J41" s="5" t="str">
        <f t="shared" si="8"/>
        <v>1,460</v>
      </c>
    </row>
    <row r="42" spans="1:10">
      <c r="A42" s="2" t="s">
        <v>29</v>
      </c>
      <c r="B42" s="10" t="str">
        <f t="shared" si="9"/>
        <v>&lt;td&gt;1,496&lt;/td&gt;</v>
      </c>
      <c r="C42" s="8">
        <f>+ROUND($D$2*C35,0)</f>
        <v>1496</v>
      </c>
      <c r="F42" t="s">
        <v>29</v>
      </c>
      <c r="H42" s="8">
        <f t="shared" si="6"/>
        <v>1</v>
      </c>
      <c r="I42" s="9">
        <f t="shared" si="7"/>
        <v>496</v>
      </c>
      <c r="J42" s="5" t="str">
        <f t="shared" si="8"/>
        <v>1,496</v>
      </c>
    </row>
    <row r="43" spans="1:10">
      <c r="A43" s="2" t="s">
        <v>30</v>
      </c>
      <c r="B43" s="10" t="str">
        <f t="shared" si="9"/>
        <v>&lt;td&gt;1,750&lt;/td&gt;</v>
      </c>
      <c r="C43" s="8">
        <f>+ROUND(C42*$E$2,0)</f>
        <v>1750</v>
      </c>
      <c r="F43" t="s">
        <v>30</v>
      </c>
      <c r="H43" s="8">
        <f t="shared" si="6"/>
        <v>1</v>
      </c>
      <c r="I43" s="9">
        <f t="shared" si="7"/>
        <v>750</v>
      </c>
      <c r="J43" s="5" t="str">
        <f t="shared" si="8"/>
        <v>1,750</v>
      </c>
    </row>
    <row r="44" spans="1:10">
      <c r="A44" s="2" t="s">
        <v>8</v>
      </c>
      <c r="B44" s="6" t="str">
        <f t="shared" si="0"/>
        <v xml:space="preserve">        &lt;/tr&gt;</v>
      </c>
    </row>
    <row r="45" spans="1:10">
      <c r="A45" s="2" t="s">
        <v>9</v>
      </c>
      <c r="B45" s="6" t="str">
        <f t="shared" si="0"/>
        <v xml:space="preserve">        &lt;tr&gt;</v>
      </c>
    </row>
    <row r="46" spans="1:10">
      <c r="A46" s="2" t="s">
        <v>31</v>
      </c>
      <c r="B46" s="2" t="s">
        <v>31</v>
      </c>
      <c r="C46" s="7" t="str">
        <f>+MID(A46,15,1)</f>
        <v>5</v>
      </c>
      <c r="F46" t="s">
        <v>31</v>
      </c>
      <c r="H46" s="8">
        <f t="shared" ref="H46" si="10">+ROUNDDOWN(C46/1000,0)</f>
        <v>0</v>
      </c>
      <c r="I46" s="9">
        <f t="shared" ref="I46" si="11">+ROUND(C46-H46*1000,0)</f>
        <v>5</v>
      </c>
    </row>
    <row r="47" spans="1:10">
      <c r="A47" s="2" t="s">
        <v>17</v>
      </c>
      <c r="B47" s="6" t="str">
        <f t="shared" si="0"/>
        <v xml:space="preserve">          &lt;td&gt;2&lt;/td&gt;</v>
      </c>
      <c r="C47" s="4"/>
    </row>
    <row r="48" spans="1:10">
      <c r="A48" s="2" t="s">
        <v>18</v>
      </c>
      <c r="B48" s="6" t="str">
        <f t="shared" si="0"/>
        <v xml:space="preserve">          &lt;td&gt;6.2&lt;/td&gt;</v>
      </c>
    </row>
    <row r="49" spans="1:10">
      <c r="A49" s="2" t="s">
        <v>32</v>
      </c>
      <c r="B49" s="6" t="str">
        <f t="shared" si="0"/>
        <v xml:space="preserve">          &lt;td&gt;2.5&lt;/td&gt;</v>
      </c>
    </row>
    <row r="50" spans="1:10">
      <c r="A50" s="2" t="s">
        <v>33</v>
      </c>
      <c r="B50" s="6" t="str">
        <f t="shared" si="0"/>
        <v xml:space="preserve">          &lt;td&gt;6.3&lt;/td&gt;</v>
      </c>
    </row>
    <row r="51" spans="1:10">
      <c r="A51" s="2" t="s">
        <v>34</v>
      </c>
      <c r="B51" s="10" t="str">
        <f>+$H$2&amp;J51&amp;$I$2</f>
        <v>&lt;td&gt;1,560&lt;/td&gt;</v>
      </c>
      <c r="C51" s="8">
        <f>+ROUND($C$2*C46,0)</f>
        <v>1560</v>
      </c>
      <c r="F51" t="s">
        <v>34</v>
      </c>
      <c r="H51" s="8">
        <f t="shared" ref="H51:H54" si="12">+ROUNDDOWN(C51/1000,0)</f>
        <v>1</v>
      </c>
      <c r="I51" s="9">
        <f t="shared" ref="I51:I54" si="13">+ROUND(C51-H51*1000,0)</f>
        <v>560</v>
      </c>
      <c r="J51" s="5" t="str">
        <f t="shared" ref="J51:J54" si="14">+IF(LEN(I51)=3,(H51&amp;","&amp;I51),IF(LEN(I51)=2,(H51&amp;","&amp;"0"&amp;I51),(H51&amp;","&amp;"00"&amp;I51)))</f>
        <v>1,560</v>
      </c>
    </row>
    <row r="52" spans="1:10">
      <c r="A52" s="2" t="s">
        <v>35</v>
      </c>
      <c r="B52" s="10" t="str">
        <f t="shared" ref="B52:B54" si="15">+$H$2&amp;J52&amp;$I$2</f>
        <v>&lt;td&gt;1,825&lt;/td&gt;</v>
      </c>
      <c r="C52" s="8">
        <f>+ROUND(C51*$E$2,0)</f>
        <v>1825</v>
      </c>
      <c r="F52" t="s">
        <v>35</v>
      </c>
      <c r="H52" s="8">
        <f t="shared" si="12"/>
        <v>1</v>
      </c>
      <c r="I52" s="9">
        <f t="shared" si="13"/>
        <v>825</v>
      </c>
      <c r="J52" s="5" t="str">
        <f t="shared" si="14"/>
        <v>1,825</v>
      </c>
    </row>
    <row r="53" spans="1:10">
      <c r="A53" s="2" t="s">
        <v>36</v>
      </c>
      <c r="B53" s="10" t="str">
        <f t="shared" si="15"/>
        <v>&lt;td&gt;1,870&lt;/td&gt;</v>
      </c>
      <c r="C53" s="8">
        <f>+ROUND($D$2*C46,0)</f>
        <v>1870</v>
      </c>
      <c r="F53" t="s">
        <v>36</v>
      </c>
      <c r="H53" s="8">
        <f t="shared" si="12"/>
        <v>1</v>
      </c>
      <c r="I53" s="9">
        <f t="shared" si="13"/>
        <v>870</v>
      </c>
      <c r="J53" s="5" t="str">
        <f t="shared" si="14"/>
        <v>1,870</v>
      </c>
    </row>
    <row r="54" spans="1:10">
      <c r="A54" s="2" t="s">
        <v>37</v>
      </c>
      <c r="B54" s="10" t="str">
        <f t="shared" si="15"/>
        <v>&lt;td&gt;2,188&lt;/td&gt;</v>
      </c>
      <c r="C54" s="8">
        <f>+ROUND(C53*$E$2,0)</f>
        <v>2188</v>
      </c>
      <c r="F54" t="s">
        <v>37</v>
      </c>
      <c r="H54" s="8">
        <f t="shared" si="12"/>
        <v>2</v>
      </c>
      <c r="I54" s="9">
        <f t="shared" si="13"/>
        <v>188</v>
      </c>
      <c r="J54" s="5" t="str">
        <f t="shared" si="14"/>
        <v>2,188</v>
      </c>
    </row>
    <row r="55" spans="1:10">
      <c r="A55" s="2" t="s">
        <v>8</v>
      </c>
      <c r="B55" s="6" t="str">
        <f t="shared" si="0"/>
        <v xml:space="preserve">        &lt;/tr&gt;</v>
      </c>
    </row>
    <row r="56" spans="1:10">
      <c r="A56" s="2" t="s">
        <v>9</v>
      </c>
      <c r="B56" s="6" t="str">
        <f t="shared" si="0"/>
        <v xml:space="preserve">        &lt;tr&gt;</v>
      </c>
    </row>
    <row r="57" spans="1:10">
      <c r="A57" s="2" t="s">
        <v>38</v>
      </c>
      <c r="B57" s="2" t="s">
        <v>38</v>
      </c>
      <c r="C57" s="4">
        <v>6</v>
      </c>
      <c r="F57" t="s">
        <v>38</v>
      </c>
      <c r="H57" s="8">
        <f t="shared" ref="H57" si="16">+ROUNDDOWN(C57/1000,0)</f>
        <v>0</v>
      </c>
      <c r="I57" s="9">
        <f t="shared" ref="I57" si="17">+ROUND(C57-H57*1000,0)</f>
        <v>6</v>
      </c>
    </row>
    <row r="58" spans="1:10">
      <c r="A58" s="2" t="s">
        <v>17</v>
      </c>
      <c r="B58" s="6" t="str">
        <f t="shared" si="0"/>
        <v xml:space="preserve">          &lt;td&gt;2&lt;/td&gt;</v>
      </c>
      <c r="C58" s="4"/>
    </row>
    <row r="59" spans="1:10">
      <c r="A59" s="2" t="s">
        <v>18</v>
      </c>
      <c r="B59" s="6" t="str">
        <f t="shared" si="0"/>
        <v xml:space="preserve">          &lt;td&gt;6.2&lt;/td&gt;</v>
      </c>
    </row>
    <row r="60" spans="1:10">
      <c r="A60" s="2" t="s">
        <v>16</v>
      </c>
      <c r="B60" s="6" t="str">
        <f t="shared" si="0"/>
        <v xml:space="preserve">          &lt;td&gt;3&lt;/td&gt;</v>
      </c>
    </row>
    <row r="61" spans="1:10">
      <c r="A61" s="2" t="s">
        <v>39</v>
      </c>
      <c r="B61" s="6" t="str">
        <f t="shared" si="0"/>
        <v xml:space="preserve">          &lt;td&gt;7.6&lt;/td&gt;</v>
      </c>
    </row>
    <row r="62" spans="1:10">
      <c r="A62" s="2" t="s">
        <v>40</v>
      </c>
      <c r="B62" s="10" t="str">
        <f>+$J$2&amp;J62&amp;$I$2</f>
        <v xml:space="preserve"> &lt;td rowspan=2&gt;1,872&lt;/td&gt;</v>
      </c>
      <c r="C62" s="8">
        <f>+ROUND($C$2*C57,0)</f>
        <v>1872</v>
      </c>
      <c r="F62" t="s">
        <v>40</v>
      </c>
      <c r="H62" s="8">
        <f t="shared" ref="H62:H65" si="18">+ROUNDDOWN(C62/1000,0)</f>
        <v>1</v>
      </c>
      <c r="I62" s="9">
        <f t="shared" ref="I62:I65" si="19">+ROUND(C62-H62*1000,0)</f>
        <v>872</v>
      </c>
      <c r="J62" s="5" t="str">
        <f t="shared" ref="J62:J65" si="20">+IF(LEN(I62)=3,(H62&amp;","&amp;I62),IF(LEN(I62)=2,(H62&amp;","&amp;"0"&amp;I62),(H62&amp;","&amp;"00"&amp;I62)))</f>
        <v>1,872</v>
      </c>
    </row>
    <row r="63" spans="1:10">
      <c r="A63" s="2" t="s">
        <v>41</v>
      </c>
      <c r="B63" s="10" t="str">
        <f t="shared" ref="B63:B65" si="21">+$J$2&amp;J63&amp;$I$2</f>
        <v xml:space="preserve"> &lt;td rowspan=2&gt;2,190&lt;/td&gt;</v>
      </c>
      <c r="C63" s="8">
        <f>+ROUND(C62*$E$2,0)</f>
        <v>2190</v>
      </c>
      <c r="F63" t="s">
        <v>41</v>
      </c>
      <c r="H63" s="8">
        <f t="shared" si="18"/>
        <v>2</v>
      </c>
      <c r="I63" s="9">
        <f t="shared" si="19"/>
        <v>190</v>
      </c>
      <c r="J63" s="5" t="str">
        <f t="shared" si="20"/>
        <v>2,190</v>
      </c>
    </row>
    <row r="64" spans="1:10">
      <c r="A64" s="2" t="s">
        <v>42</v>
      </c>
      <c r="B64" s="10" t="str">
        <f t="shared" si="21"/>
        <v xml:space="preserve"> &lt;td rowspan=2&gt;2,244&lt;/td&gt;</v>
      </c>
      <c r="C64" s="8">
        <f>+ROUND($D$2*C57,0)</f>
        <v>2244</v>
      </c>
      <c r="F64" t="s">
        <v>42</v>
      </c>
      <c r="H64" s="8">
        <f t="shared" si="18"/>
        <v>2</v>
      </c>
      <c r="I64" s="9">
        <f t="shared" si="19"/>
        <v>244</v>
      </c>
      <c r="J64" s="5" t="str">
        <f t="shared" si="20"/>
        <v>2,244</v>
      </c>
    </row>
    <row r="65" spans="1:10">
      <c r="A65" s="2" t="s">
        <v>43</v>
      </c>
      <c r="B65" s="10" t="str">
        <f t="shared" si="21"/>
        <v xml:space="preserve"> &lt;td rowspan=2&gt;2,625&lt;/td&gt;</v>
      </c>
      <c r="C65" s="8">
        <f>+ROUND(C64*$E$2,0)</f>
        <v>2625</v>
      </c>
      <c r="F65" t="s">
        <v>43</v>
      </c>
      <c r="H65" s="8">
        <f t="shared" si="18"/>
        <v>2</v>
      </c>
      <c r="I65" s="9">
        <f t="shared" si="19"/>
        <v>625</v>
      </c>
      <c r="J65" s="5" t="str">
        <f t="shared" si="20"/>
        <v>2,625</v>
      </c>
    </row>
    <row r="66" spans="1:10">
      <c r="A66" s="2" t="s">
        <v>8</v>
      </c>
      <c r="B66" s="6" t="str">
        <f t="shared" si="0"/>
        <v xml:space="preserve">        &lt;/tr&gt;</v>
      </c>
    </row>
    <row r="67" spans="1:10">
      <c r="A67" s="2" t="s">
        <v>9</v>
      </c>
      <c r="B67" s="6" t="str">
        <f t="shared" ref="B67:B128" si="22">+A67</f>
        <v xml:space="preserve">        &lt;tr&gt;</v>
      </c>
    </row>
    <row r="68" spans="1:10">
      <c r="A68" s="2" t="s">
        <v>16</v>
      </c>
      <c r="B68" s="6" t="str">
        <f t="shared" si="22"/>
        <v xml:space="preserve">          &lt;td&gt;3&lt;/td&gt;</v>
      </c>
    </row>
    <row r="69" spans="1:10">
      <c r="A69" s="2" t="s">
        <v>44</v>
      </c>
      <c r="B69" s="6" t="str">
        <f t="shared" si="22"/>
        <v xml:space="preserve">          &lt;td&gt;9.5&lt;/td&gt;</v>
      </c>
    </row>
    <row r="70" spans="1:10">
      <c r="A70" s="2" t="s">
        <v>17</v>
      </c>
      <c r="B70" s="6" t="str">
        <f t="shared" si="22"/>
        <v xml:space="preserve">          &lt;td&gt;2&lt;/td&gt;</v>
      </c>
    </row>
    <row r="71" spans="1:10">
      <c r="A71" s="2" t="s">
        <v>26</v>
      </c>
      <c r="B71" s="6" t="str">
        <f t="shared" si="22"/>
        <v xml:space="preserve">          &lt;td&gt;5.1&lt;/td&gt;</v>
      </c>
    </row>
    <row r="72" spans="1:10">
      <c r="A72" s="2" t="s">
        <v>8</v>
      </c>
      <c r="B72" s="6" t="str">
        <f t="shared" si="22"/>
        <v xml:space="preserve">        &lt;/tr&gt;</v>
      </c>
    </row>
    <row r="73" spans="1:10">
      <c r="A73" s="2" t="s">
        <v>9</v>
      </c>
      <c r="B73" s="6" t="str">
        <f t="shared" si="22"/>
        <v xml:space="preserve">        &lt;tr&gt;</v>
      </c>
    </row>
    <row r="74" spans="1:10">
      <c r="A74" s="2" t="s">
        <v>45</v>
      </c>
      <c r="B74" s="6" t="str">
        <f>+A74</f>
        <v xml:space="preserve">          &lt;td&gt;7.5&lt;/td&gt;</v>
      </c>
      <c r="C74" s="7" t="str">
        <f>+MID(A74,15,1)</f>
        <v>7</v>
      </c>
      <c r="F74" t="s">
        <v>45</v>
      </c>
      <c r="H74" s="8">
        <f t="shared" ref="H74" si="23">+ROUNDDOWN(C74/1000,0)</f>
        <v>0</v>
      </c>
      <c r="I74" s="9">
        <f t="shared" ref="I74" si="24">+ROUND(C74-H74*1000,0)</f>
        <v>7</v>
      </c>
    </row>
    <row r="75" spans="1:10">
      <c r="A75" s="2" t="s">
        <v>16</v>
      </c>
      <c r="B75" s="6" t="str">
        <f t="shared" si="22"/>
        <v xml:space="preserve">          &lt;td&gt;3&lt;/td&gt;</v>
      </c>
      <c r="C75" s="4"/>
    </row>
    <row r="76" spans="1:10">
      <c r="A76" s="2" t="s">
        <v>44</v>
      </c>
      <c r="B76" s="6" t="str">
        <f t="shared" si="22"/>
        <v xml:space="preserve">          &lt;td&gt;9.5&lt;/td&gt;</v>
      </c>
    </row>
    <row r="77" spans="1:10">
      <c r="A77" s="2" t="s">
        <v>32</v>
      </c>
      <c r="B77" s="6" t="str">
        <f t="shared" si="22"/>
        <v xml:space="preserve">          &lt;td&gt;2.5&lt;/td&gt;</v>
      </c>
    </row>
    <row r="78" spans="1:10">
      <c r="A78" s="2" t="s">
        <v>33</v>
      </c>
      <c r="B78" s="6" t="str">
        <f t="shared" si="22"/>
        <v xml:space="preserve">          &lt;td&gt;6.3&lt;/td&gt;</v>
      </c>
    </row>
    <row r="79" spans="1:10">
      <c r="A79" s="2" t="s">
        <v>46</v>
      </c>
      <c r="B79" s="10" t="str">
        <f>+$H$2&amp;J79&amp;$I$2</f>
        <v>&lt;td&gt;2,184&lt;/td&gt;</v>
      </c>
      <c r="C79" s="8">
        <f>+ROUND($C$2*C74,0)</f>
        <v>2184</v>
      </c>
      <c r="F79" t="s">
        <v>46</v>
      </c>
      <c r="H79" s="8">
        <f t="shared" ref="H79:H82" si="25">+ROUNDDOWN(C79/1000,0)</f>
        <v>2</v>
      </c>
      <c r="I79" s="9">
        <f t="shared" ref="I79:I82" si="26">+ROUND(C79-H79*1000,0)</f>
        <v>184</v>
      </c>
      <c r="J79" s="5" t="str">
        <f t="shared" ref="J79:J82" si="27">+IF(LEN(I79)=3,(H79&amp;","&amp;I79),IF(LEN(I79)=2,(H79&amp;","&amp;"0"&amp;I79),(H79&amp;","&amp;"00"&amp;I79)))</f>
        <v>2,184</v>
      </c>
    </row>
    <row r="80" spans="1:10">
      <c r="A80" s="2" t="s">
        <v>47</v>
      </c>
      <c r="B80" s="10" t="str">
        <f t="shared" ref="B80:B82" si="28">+$H$2&amp;J80&amp;$I$2</f>
        <v>&lt;td&gt;2,555&lt;/td&gt;</v>
      </c>
      <c r="C80" s="8">
        <f>+ROUND(C79*$E$2,0)</f>
        <v>2555</v>
      </c>
      <c r="F80" t="s">
        <v>47</v>
      </c>
      <c r="H80" s="8">
        <f t="shared" si="25"/>
        <v>2</v>
      </c>
      <c r="I80" s="9">
        <f t="shared" si="26"/>
        <v>555</v>
      </c>
      <c r="J80" s="5" t="str">
        <f t="shared" si="27"/>
        <v>2,555</v>
      </c>
    </row>
    <row r="81" spans="1:10">
      <c r="A81" s="2" t="s">
        <v>48</v>
      </c>
      <c r="B81" s="10" t="str">
        <f t="shared" si="28"/>
        <v>&lt;td&gt;2,618&lt;/td&gt;</v>
      </c>
      <c r="C81" s="8">
        <f>+ROUND($D$2*C74,0)</f>
        <v>2618</v>
      </c>
      <c r="F81" t="s">
        <v>48</v>
      </c>
      <c r="H81" s="8">
        <f t="shared" si="25"/>
        <v>2</v>
      </c>
      <c r="I81" s="9">
        <f t="shared" si="26"/>
        <v>618</v>
      </c>
      <c r="J81" s="5" t="str">
        <f t="shared" si="27"/>
        <v>2,618</v>
      </c>
    </row>
    <row r="82" spans="1:10">
      <c r="A82" s="2" t="s">
        <v>49</v>
      </c>
      <c r="B82" s="10" t="str">
        <f t="shared" si="28"/>
        <v>&lt;td&gt;3,063&lt;/td&gt;</v>
      </c>
      <c r="C82" s="8">
        <f>+ROUND(C81*$E$2,0)</f>
        <v>3063</v>
      </c>
      <c r="F82" t="s">
        <v>49</v>
      </c>
      <c r="H82" s="8">
        <f t="shared" si="25"/>
        <v>3</v>
      </c>
      <c r="I82" s="9">
        <f t="shared" si="26"/>
        <v>63</v>
      </c>
      <c r="J82" s="5" t="str">
        <f t="shared" si="27"/>
        <v>3,063</v>
      </c>
    </row>
    <row r="83" spans="1:10">
      <c r="A83" s="2" t="s">
        <v>8</v>
      </c>
      <c r="B83" s="6" t="str">
        <f t="shared" si="22"/>
        <v xml:space="preserve">        &lt;/tr&gt;</v>
      </c>
    </row>
    <row r="84" spans="1:10">
      <c r="A84" s="2" t="s">
        <v>9</v>
      </c>
      <c r="B84" s="6" t="str">
        <f t="shared" si="22"/>
        <v xml:space="preserve">        &lt;tr&gt;</v>
      </c>
    </row>
    <row r="85" spans="1:10">
      <c r="A85" s="2" t="s">
        <v>50</v>
      </c>
      <c r="B85" s="6" t="str">
        <f t="shared" si="22"/>
        <v xml:space="preserve">          &lt;td&gt;9&lt;/td&gt;</v>
      </c>
      <c r="C85" s="7" t="str">
        <f>+MID(A85,15,1)</f>
        <v>9</v>
      </c>
      <c r="F85" t="s">
        <v>50</v>
      </c>
      <c r="H85" s="8">
        <f t="shared" ref="H85" si="29">+ROUNDDOWN(C85/1000,0)</f>
        <v>0</v>
      </c>
      <c r="I85" s="9">
        <f t="shared" ref="I85" si="30">+ROUND(C85-H85*1000,0)</f>
        <v>9</v>
      </c>
    </row>
    <row r="86" spans="1:10">
      <c r="A86" s="2" t="s">
        <v>16</v>
      </c>
      <c r="B86" s="6" t="str">
        <f t="shared" si="22"/>
        <v xml:space="preserve">          &lt;td&gt;3&lt;/td&gt;</v>
      </c>
      <c r="C86" s="4"/>
    </row>
    <row r="87" spans="1:10">
      <c r="A87" s="2" t="s">
        <v>44</v>
      </c>
      <c r="B87" s="6" t="str">
        <f t="shared" si="22"/>
        <v xml:space="preserve">          &lt;td&gt;9.5&lt;/td&gt;</v>
      </c>
    </row>
    <row r="88" spans="1:10">
      <c r="A88" s="2" t="s">
        <v>16</v>
      </c>
      <c r="B88" s="6" t="str">
        <f t="shared" si="22"/>
        <v xml:space="preserve">          &lt;td&gt;3&lt;/td&gt;</v>
      </c>
    </row>
    <row r="89" spans="1:10">
      <c r="A89" s="2" t="s">
        <v>39</v>
      </c>
      <c r="B89" s="6" t="str">
        <f t="shared" si="22"/>
        <v xml:space="preserve">          &lt;td&gt;7.6&lt;/td&gt;</v>
      </c>
    </row>
    <row r="90" spans="1:10">
      <c r="A90" s="2" t="s">
        <v>51</v>
      </c>
      <c r="B90" s="10" t="str">
        <f>+$H$2&amp;J90&amp;$I$2</f>
        <v>&lt;td&gt;2,808&lt;/td&gt;</v>
      </c>
      <c r="C90" s="8">
        <f>+ROUND($C$2*C85,0)</f>
        <v>2808</v>
      </c>
      <c r="F90" t="s">
        <v>51</v>
      </c>
      <c r="H90" s="8">
        <f t="shared" ref="H90:H93" si="31">+ROUNDDOWN(C90/1000,0)</f>
        <v>2</v>
      </c>
      <c r="I90" s="9">
        <f t="shared" ref="I90:I93" si="32">+ROUND(C90-H90*1000,0)</f>
        <v>808</v>
      </c>
      <c r="J90" s="5" t="str">
        <f t="shared" ref="J90:J93" si="33">+IF(LEN(I90)=3,(H90&amp;","&amp;I90),IF(LEN(I90)=2,(H90&amp;","&amp;"0"&amp;I90),(H90&amp;","&amp;"00"&amp;I90)))</f>
        <v>2,808</v>
      </c>
    </row>
    <row r="91" spans="1:10">
      <c r="A91" s="2" t="s">
        <v>52</v>
      </c>
      <c r="B91" s="10" t="str">
        <f t="shared" ref="B91:B93" si="34">+$H$2&amp;J91&amp;$I$2</f>
        <v>&lt;td&gt;3,285&lt;/td&gt;</v>
      </c>
      <c r="C91" s="8">
        <f>+ROUND(C90*$E$2,0)</f>
        <v>3285</v>
      </c>
      <c r="F91" t="s">
        <v>52</v>
      </c>
      <c r="H91" s="8">
        <f t="shared" si="31"/>
        <v>3</v>
      </c>
      <c r="I91" s="9">
        <f t="shared" si="32"/>
        <v>285</v>
      </c>
      <c r="J91" s="5" t="str">
        <f t="shared" si="33"/>
        <v>3,285</v>
      </c>
    </row>
    <row r="92" spans="1:10">
      <c r="A92" s="2" t="s">
        <v>53</v>
      </c>
      <c r="B92" s="10" t="str">
        <f t="shared" si="34"/>
        <v>&lt;td&gt;3,366&lt;/td&gt;</v>
      </c>
      <c r="C92" s="8">
        <f>+ROUND($D$2*C85,0)</f>
        <v>3366</v>
      </c>
      <c r="F92" t="s">
        <v>53</v>
      </c>
      <c r="H92" s="8">
        <f t="shared" si="31"/>
        <v>3</v>
      </c>
      <c r="I92" s="9">
        <f t="shared" si="32"/>
        <v>366</v>
      </c>
      <c r="J92" s="5" t="str">
        <f t="shared" si="33"/>
        <v>3,366</v>
      </c>
    </row>
    <row r="93" spans="1:10">
      <c r="A93" s="2" t="s">
        <v>54</v>
      </c>
      <c r="B93" s="10" t="str">
        <f t="shared" si="34"/>
        <v>&lt;td&gt;3,938&lt;/td&gt;</v>
      </c>
      <c r="C93" s="8">
        <f>+ROUND(C92*$E$2,0)</f>
        <v>3938</v>
      </c>
      <c r="F93" t="s">
        <v>54</v>
      </c>
      <c r="H93" s="8">
        <f t="shared" si="31"/>
        <v>3</v>
      </c>
      <c r="I93" s="9">
        <f t="shared" si="32"/>
        <v>938</v>
      </c>
      <c r="J93" s="5" t="str">
        <f t="shared" si="33"/>
        <v>3,938</v>
      </c>
    </row>
    <row r="94" spans="1:10">
      <c r="A94" s="2" t="s">
        <v>8</v>
      </c>
      <c r="B94" s="6" t="str">
        <f t="shared" si="22"/>
        <v xml:space="preserve">        &lt;/tr&gt;</v>
      </c>
    </row>
    <row r="95" spans="1:10">
      <c r="A95" s="2" t="s">
        <v>9</v>
      </c>
      <c r="B95" s="6" t="str">
        <f t="shared" si="22"/>
        <v xml:space="preserve">        &lt;tr&gt;</v>
      </c>
    </row>
    <row r="96" spans="1:10">
      <c r="A96" s="2" t="s">
        <v>55</v>
      </c>
      <c r="B96" s="6" t="str">
        <f t="shared" si="22"/>
        <v xml:space="preserve">          &lt;td&gt;10.5&lt;/td&gt;</v>
      </c>
      <c r="C96" s="4">
        <v>10.5</v>
      </c>
      <c r="F96" t="s">
        <v>55</v>
      </c>
      <c r="H96" s="8">
        <f t="shared" ref="H96" si="35">+ROUNDDOWN(C96/1000,0)</f>
        <v>0</v>
      </c>
      <c r="I96" s="9">
        <f t="shared" ref="I96" si="36">+ROUND(C96-H96*1000,0)</f>
        <v>11</v>
      </c>
    </row>
    <row r="97" spans="1:10">
      <c r="A97" s="2" t="s">
        <v>16</v>
      </c>
      <c r="B97" s="6" t="str">
        <f t="shared" si="22"/>
        <v xml:space="preserve">          &lt;td&gt;3&lt;/td&gt;</v>
      </c>
      <c r="C97" s="4"/>
    </row>
    <row r="98" spans="1:10">
      <c r="A98" s="2" t="s">
        <v>44</v>
      </c>
      <c r="B98" s="6" t="str">
        <f t="shared" si="22"/>
        <v xml:space="preserve">          &lt;td&gt;9.5&lt;/td&gt;</v>
      </c>
    </row>
    <row r="99" spans="1:10">
      <c r="A99" s="2" t="s">
        <v>56</v>
      </c>
      <c r="B99" s="6" t="str">
        <f t="shared" si="22"/>
        <v xml:space="preserve">          &lt;td&gt;3.5&lt;/td&gt;</v>
      </c>
    </row>
    <row r="100" spans="1:10">
      <c r="A100" s="2" t="s">
        <v>57</v>
      </c>
      <c r="B100" s="6" t="str">
        <f t="shared" si="22"/>
        <v xml:space="preserve">          &lt;td&gt;8.9&lt;/td&gt;</v>
      </c>
    </row>
    <row r="101" spans="1:10">
      <c r="A101" s="2" t="s">
        <v>58</v>
      </c>
      <c r="B101" s="10" t="str">
        <f>+$H$2&amp;J101&amp;$I$2</f>
        <v>&lt;td&gt;3,276&lt;/td&gt;</v>
      </c>
      <c r="C101" s="8">
        <f>+ROUND($C$2*C96,0)</f>
        <v>3276</v>
      </c>
      <c r="F101" t="s">
        <v>58</v>
      </c>
      <c r="H101" s="8">
        <f t="shared" ref="H101:H104" si="37">+ROUNDDOWN(C101/1000,0)</f>
        <v>3</v>
      </c>
      <c r="I101" s="9">
        <f t="shared" ref="I101:I104" si="38">+ROUND(C101-H101*1000,0)</f>
        <v>276</v>
      </c>
      <c r="J101" s="5" t="str">
        <f t="shared" ref="J101:J104" si="39">+IF(LEN(I101)=3,(H101&amp;","&amp;I101),IF(LEN(I101)=2,(H101&amp;","&amp;"0"&amp;I101),(H101&amp;","&amp;"00"&amp;I101)))</f>
        <v>3,276</v>
      </c>
    </row>
    <row r="102" spans="1:10">
      <c r="A102" s="2" t="s">
        <v>59</v>
      </c>
      <c r="B102" s="10" t="str">
        <f t="shared" ref="B102:B104" si="40">+$H$2&amp;J102&amp;$I$2</f>
        <v>&lt;td&gt;3,833&lt;/td&gt;</v>
      </c>
      <c r="C102" s="8">
        <f>+ROUND(C101*$E$2,0)</f>
        <v>3833</v>
      </c>
      <c r="F102" t="s">
        <v>59</v>
      </c>
      <c r="H102" s="8">
        <f t="shared" si="37"/>
        <v>3</v>
      </c>
      <c r="I102" s="9">
        <f t="shared" si="38"/>
        <v>833</v>
      </c>
      <c r="J102" s="5" t="str">
        <f t="shared" si="39"/>
        <v>3,833</v>
      </c>
    </row>
    <row r="103" spans="1:10">
      <c r="A103" s="2" t="s">
        <v>60</v>
      </c>
      <c r="B103" s="10" t="str">
        <f t="shared" si="40"/>
        <v>&lt;td&gt;3,927&lt;/td&gt;</v>
      </c>
      <c r="C103" s="8">
        <f>+ROUND($D$2*C96,0)</f>
        <v>3927</v>
      </c>
      <c r="F103" t="s">
        <v>60</v>
      </c>
      <c r="H103" s="8">
        <f t="shared" si="37"/>
        <v>3</v>
      </c>
      <c r="I103" s="9">
        <f t="shared" si="38"/>
        <v>927</v>
      </c>
      <c r="J103" s="5" t="str">
        <f t="shared" si="39"/>
        <v>3,927</v>
      </c>
    </row>
    <row r="104" spans="1:10">
      <c r="A104" s="2" t="s">
        <v>61</v>
      </c>
      <c r="B104" s="10" t="str">
        <f t="shared" si="40"/>
        <v>&lt;td&gt;4,595&lt;/td&gt;</v>
      </c>
      <c r="C104" s="8">
        <f>+ROUND(C103*$E$2,0)</f>
        <v>4595</v>
      </c>
      <c r="F104" t="s">
        <v>61</v>
      </c>
      <c r="H104" s="8">
        <f t="shared" si="37"/>
        <v>4</v>
      </c>
      <c r="I104" s="9">
        <f t="shared" si="38"/>
        <v>595</v>
      </c>
      <c r="J104" s="5" t="str">
        <f t="shared" si="39"/>
        <v>4,595</v>
      </c>
    </row>
    <row r="105" spans="1:10">
      <c r="A105" s="2" t="s">
        <v>8</v>
      </c>
      <c r="B105" s="6" t="str">
        <f t="shared" si="22"/>
        <v xml:space="preserve">        &lt;/tr&gt;</v>
      </c>
    </row>
    <row r="106" spans="1:10">
      <c r="A106" s="2" t="s">
        <v>9</v>
      </c>
      <c r="B106" s="6" t="str">
        <f t="shared" si="22"/>
        <v xml:space="preserve">        &lt;tr&gt;</v>
      </c>
    </row>
    <row r="107" spans="1:10">
      <c r="A107" s="2" t="s">
        <v>62</v>
      </c>
      <c r="B107" s="6" t="str">
        <f t="shared" si="22"/>
        <v xml:space="preserve">          &lt;td rowspan=2&gt;12&lt;/td&gt;</v>
      </c>
      <c r="C107" s="4">
        <v>12</v>
      </c>
      <c r="F107" t="s">
        <v>62</v>
      </c>
      <c r="H107" s="8">
        <f t="shared" ref="H107" si="41">+ROUNDDOWN(C107/1000,0)</f>
        <v>0</v>
      </c>
      <c r="I107" s="9">
        <f t="shared" ref="I107" si="42">+ROUND(C107-H107*1000,0)</f>
        <v>12</v>
      </c>
    </row>
    <row r="108" spans="1:10">
      <c r="A108" s="2" t="s">
        <v>16</v>
      </c>
      <c r="B108" s="6" t="str">
        <f t="shared" si="22"/>
        <v xml:space="preserve">          &lt;td&gt;3&lt;/td&gt;</v>
      </c>
      <c r="C108" s="4"/>
    </row>
    <row r="109" spans="1:10">
      <c r="A109" s="2" t="s">
        <v>44</v>
      </c>
      <c r="B109" s="6" t="str">
        <f t="shared" si="22"/>
        <v xml:space="preserve">          &lt;td&gt;9.5&lt;/td&gt;</v>
      </c>
    </row>
    <row r="110" spans="1:10">
      <c r="A110" s="2" t="s">
        <v>25</v>
      </c>
      <c r="B110" s="6" t="str">
        <f t="shared" si="22"/>
        <v xml:space="preserve">          &lt;td&gt;4&lt;/td&gt;</v>
      </c>
    </row>
    <row r="111" spans="1:10">
      <c r="A111" s="2" t="s">
        <v>63</v>
      </c>
      <c r="B111" s="6" t="str">
        <f t="shared" si="22"/>
        <v xml:space="preserve">          &lt;td&gt;10.2&lt;/td&gt;</v>
      </c>
    </row>
    <row r="112" spans="1:10">
      <c r="A112" s="2" t="s">
        <v>64</v>
      </c>
      <c r="B112" s="10" t="str">
        <f>+$J$2&amp;J112&amp;$I$2</f>
        <v xml:space="preserve"> &lt;td rowspan=2&gt;3,744&lt;/td&gt;</v>
      </c>
      <c r="C112" s="8">
        <f>+$C$2*C107</f>
        <v>3744</v>
      </c>
      <c r="F112" t="s">
        <v>64</v>
      </c>
      <c r="H112" s="8">
        <f t="shared" ref="H112:H115" si="43">+ROUNDDOWN(C112/1000,0)</f>
        <v>3</v>
      </c>
      <c r="I112" s="9">
        <f t="shared" ref="I112:I115" si="44">+ROUND(C112-H112*1000,0)</f>
        <v>744</v>
      </c>
      <c r="J112" s="5" t="str">
        <f t="shared" ref="J112:J115" si="45">+IF(LEN(I112)=3,(H112&amp;","&amp;I112),IF(LEN(I112)=2,(H112&amp;","&amp;"0"&amp;I112),(H112&amp;","&amp;"00"&amp;I112)))</f>
        <v>3,744</v>
      </c>
    </row>
    <row r="113" spans="1:10">
      <c r="A113" s="2" t="s">
        <v>65</v>
      </c>
      <c r="B113" s="10" t="str">
        <f t="shared" ref="B113:B115" si="46">+$J$2&amp;J113&amp;$I$2</f>
        <v xml:space="preserve"> &lt;td rowspan=2&gt;4,380&lt;/td&gt;</v>
      </c>
      <c r="C113" s="8">
        <f>+C112*$E$2</f>
        <v>4380.4799999999996</v>
      </c>
      <c r="F113" t="s">
        <v>65</v>
      </c>
      <c r="H113" s="8">
        <f t="shared" si="43"/>
        <v>4</v>
      </c>
      <c r="I113" s="9">
        <f t="shared" si="44"/>
        <v>380</v>
      </c>
      <c r="J113" s="5" t="str">
        <f t="shared" si="45"/>
        <v>4,380</v>
      </c>
    </row>
    <row r="114" spans="1:10">
      <c r="A114" s="2" t="s">
        <v>66</v>
      </c>
      <c r="B114" s="10" t="str">
        <f t="shared" si="46"/>
        <v xml:space="preserve"> &lt;td rowspan=2&gt;4,488&lt;/td&gt;</v>
      </c>
      <c r="C114" s="8">
        <f>+$D$2*C107</f>
        <v>4488</v>
      </c>
      <c r="F114" t="s">
        <v>66</v>
      </c>
      <c r="H114" s="8">
        <f t="shared" si="43"/>
        <v>4</v>
      </c>
      <c r="I114" s="9">
        <f t="shared" si="44"/>
        <v>488</v>
      </c>
      <c r="J114" s="5" t="str">
        <f t="shared" si="45"/>
        <v>4,488</v>
      </c>
    </row>
    <row r="115" spans="1:10">
      <c r="A115" s="2" t="s">
        <v>67</v>
      </c>
      <c r="B115" s="10" t="str">
        <f t="shared" si="46"/>
        <v xml:space="preserve"> &lt;td rowspan=2&gt;5,251&lt;/td&gt;</v>
      </c>
      <c r="C115" s="8">
        <f>+C114*$E$2</f>
        <v>5250.96</v>
      </c>
      <c r="F115" t="s">
        <v>67</v>
      </c>
      <c r="H115" s="8">
        <f t="shared" si="43"/>
        <v>5</v>
      </c>
      <c r="I115" s="11">
        <f t="shared" si="44"/>
        <v>251</v>
      </c>
      <c r="J115" s="5" t="str">
        <f t="shared" si="45"/>
        <v>5,251</v>
      </c>
    </row>
    <row r="116" spans="1:10">
      <c r="A116" s="2" t="s">
        <v>8</v>
      </c>
      <c r="B116" s="6" t="str">
        <f t="shared" si="22"/>
        <v xml:space="preserve">        &lt;/tr&gt;</v>
      </c>
    </row>
    <row r="117" spans="1:10">
      <c r="A117" s="2" t="s">
        <v>9</v>
      </c>
      <c r="B117" s="6" t="str">
        <f t="shared" si="22"/>
        <v xml:space="preserve">        &lt;tr&gt;</v>
      </c>
    </row>
    <row r="118" spans="1:10">
      <c r="A118" s="2" t="s">
        <v>25</v>
      </c>
      <c r="B118" s="6" t="str">
        <f t="shared" si="22"/>
        <v xml:space="preserve">          &lt;td&gt;4&lt;/td&gt;</v>
      </c>
    </row>
    <row r="119" spans="1:10">
      <c r="A119" s="2" t="s">
        <v>68</v>
      </c>
      <c r="B119" s="6" t="str">
        <f t="shared" si="22"/>
        <v xml:space="preserve">          &lt;td&gt;12.7&lt;/td&gt;</v>
      </c>
    </row>
    <row r="120" spans="1:10">
      <c r="A120" s="2" t="s">
        <v>16</v>
      </c>
      <c r="B120" s="6" t="str">
        <f t="shared" si="22"/>
        <v xml:space="preserve">          &lt;td&gt;3&lt;/td&gt;</v>
      </c>
    </row>
    <row r="121" spans="1:10">
      <c r="A121" s="2" t="s">
        <v>39</v>
      </c>
      <c r="B121" s="6" t="str">
        <f t="shared" si="22"/>
        <v xml:space="preserve">          &lt;td&gt;7.6&lt;/td&gt;</v>
      </c>
    </row>
    <row r="122" spans="1:10">
      <c r="A122" s="2" t="s">
        <v>8</v>
      </c>
      <c r="B122" s="6" t="str">
        <f t="shared" si="22"/>
        <v xml:space="preserve">        &lt;/tr&gt;</v>
      </c>
    </row>
    <row r="123" spans="1:10">
      <c r="A123" s="2" t="s">
        <v>9</v>
      </c>
      <c r="B123" s="6" t="str">
        <f t="shared" si="22"/>
        <v xml:space="preserve">        &lt;tr&gt;</v>
      </c>
    </row>
    <row r="124" spans="1:10">
      <c r="A124" s="2" t="s">
        <v>69</v>
      </c>
      <c r="B124" s="6" t="str">
        <f t="shared" si="22"/>
        <v xml:space="preserve">          &lt;td&gt;13.5&lt;/td&gt;</v>
      </c>
      <c r="C124" s="4">
        <v>13.5</v>
      </c>
      <c r="F124" t="s">
        <v>69</v>
      </c>
      <c r="H124" s="8">
        <f t="shared" ref="H124" si="47">+ROUNDDOWN(C124/1000,0)</f>
        <v>0</v>
      </c>
      <c r="I124" s="9">
        <f t="shared" ref="I124" si="48">+ROUND(C124-H124*1000,0)</f>
        <v>14</v>
      </c>
    </row>
    <row r="125" spans="1:10">
      <c r="A125" s="2" t="s">
        <v>16</v>
      </c>
      <c r="B125" s="6" t="str">
        <f t="shared" si="22"/>
        <v xml:space="preserve">          &lt;td&gt;3&lt;/td&gt;</v>
      </c>
      <c r="C125" s="4"/>
    </row>
    <row r="126" spans="1:10">
      <c r="A126" s="2" t="s">
        <v>44</v>
      </c>
      <c r="B126" s="6" t="str">
        <f t="shared" si="22"/>
        <v xml:space="preserve">          &lt;td&gt;9.5&lt;/td&gt;</v>
      </c>
    </row>
    <row r="127" spans="1:10">
      <c r="A127" s="2" t="s">
        <v>70</v>
      </c>
      <c r="B127" s="6" t="str">
        <f t="shared" si="22"/>
        <v xml:space="preserve">          &lt;td&gt;4.5&lt;/td&gt;</v>
      </c>
    </row>
    <row r="128" spans="1:10">
      <c r="A128" s="2" t="s">
        <v>71</v>
      </c>
      <c r="B128" s="6" t="str">
        <f t="shared" si="22"/>
        <v xml:space="preserve">          &lt;td&gt;11.4&lt;/td&gt;</v>
      </c>
    </row>
    <row r="129" spans="1:10">
      <c r="A129" s="2" t="s">
        <v>72</v>
      </c>
      <c r="B129" s="10" t="str">
        <f>+$H$2&amp;J129&amp;$I$2</f>
        <v>&lt;td&gt;4,212&lt;/td&gt;</v>
      </c>
      <c r="C129" s="8">
        <f>+$C$2*C124</f>
        <v>4212</v>
      </c>
      <c r="F129" t="s">
        <v>72</v>
      </c>
      <c r="H129" s="8">
        <f t="shared" ref="H129:H132" si="49">+ROUNDDOWN(C129/1000,0)</f>
        <v>4</v>
      </c>
      <c r="I129" s="9">
        <f t="shared" ref="I129:I132" si="50">+ROUND(C129-H129*1000,0)</f>
        <v>212</v>
      </c>
      <c r="J129" s="5" t="str">
        <f t="shared" ref="J129:J132" si="51">+IF(LEN(I129)=3,(H129&amp;","&amp;I129),IF(LEN(I129)=2,(H129&amp;","&amp;"0"&amp;I129),(H129&amp;","&amp;"00"&amp;I129)))</f>
        <v>4,212</v>
      </c>
    </row>
    <row r="130" spans="1:10">
      <c r="A130" s="2" t="s">
        <v>73</v>
      </c>
      <c r="B130" s="10" t="str">
        <f t="shared" ref="B130:B132" si="52">+$H$2&amp;J130&amp;$I$2</f>
        <v>&lt;td&gt;4,928&lt;/td&gt;</v>
      </c>
      <c r="C130" s="8">
        <f>+C129*$E$2</f>
        <v>4928.04</v>
      </c>
      <c r="F130" t="s">
        <v>73</v>
      </c>
      <c r="H130" s="8">
        <f t="shared" si="49"/>
        <v>4</v>
      </c>
      <c r="I130" s="9">
        <f t="shared" si="50"/>
        <v>928</v>
      </c>
      <c r="J130" s="5" t="str">
        <f t="shared" si="51"/>
        <v>4,928</v>
      </c>
    </row>
    <row r="131" spans="1:10">
      <c r="A131" s="2" t="s">
        <v>74</v>
      </c>
      <c r="B131" s="10" t="str">
        <f t="shared" si="52"/>
        <v>&lt;td&gt;5,049&lt;/td&gt;</v>
      </c>
      <c r="C131" s="8">
        <f>+$D$2*C124</f>
        <v>5049</v>
      </c>
      <c r="F131" t="s">
        <v>74</v>
      </c>
      <c r="H131" s="8">
        <f t="shared" si="49"/>
        <v>5</v>
      </c>
      <c r="I131" s="9">
        <f t="shared" si="50"/>
        <v>49</v>
      </c>
      <c r="J131" s="5" t="str">
        <f t="shared" si="51"/>
        <v>5,049</v>
      </c>
    </row>
    <row r="132" spans="1:10">
      <c r="A132" s="2" t="s">
        <v>75</v>
      </c>
      <c r="B132" s="10" t="str">
        <f t="shared" si="52"/>
        <v>&lt;td&gt;5,907&lt;/td&gt;</v>
      </c>
      <c r="C132" s="8">
        <f>+C131*$E$2</f>
        <v>5907.33</v>
      </c>
      <c r="F132" t="s">
        <v>75</v>
      </c>
      <c r="H132" s="8">
        <f t="shared" si="49"/>
        <v>5</v>
      </c>
      <c r="I132" s="9">
        <f t="shared" si="50"/>
        <v>907</v>
      </c>
      <c r="J132" s="5" t="str">
        <f t="shared" si="51"/>
        <v>5,907</v>
      </c>
    </row>
    <row r="133" spans="1:10">
      <c r="A133" s="2" t="s">
        <v>8</v>
      </c>
      <c r="B133" s="6" t="str">
        <f t="shared" ref="B133:B195" si="53">+A133</f>
        <v xml:space="preserve">        &lt;/tr&gt;</v>
      </c>
    </row>
    <row r="134" spans="1:10">
      <c r="A134" s="2" t="s">
        <v>9</v>
      </c>
      <c r="B134" s="6" t="str">
        <f t="shared" si="53"/>
        <v xml:space="preserve">        &lt;tr&gt;</v>
      </c>
    </row>
    <row r="135" spans="1:10">
      <c r="A135" s="2" t="s">
        <v>76</v>
      </c>
      <c r="B135" s="6" t="str">
        <f t="shared" si="53"/>
        <v xml:space="preserve">          &lt;td&gt;14&lt;/td&gt;</v>
      </c>
      <c r="C135" s="4">
        <v>14</v>
      </c>
      <c r="F135" t="s">
        <v>76</v>
      </c>
      <c r="H135" s="8">
        <f t="shared" ref="H135" si="54">+ROUNDDOWN(C135/1000,0)</f>
        <v>0</v>
      </c>
      <c r="I135" s="9">
        <f t="shared" ref="I135" si="55">+ROUND(C135-H135*1000,0)</f>
        <v>14</v>
      </c>
    </row>
    <row r="136" spans="1:10">
      <c r="A136" s="2" t="s">
        <v>25</v>
      </c>
      <c r="B136" s="6" t="str">
        <f t="shared" si="53"/>
        <v xml:space="preserve">          &lt;td&gt;4&lt;/td&gt;</v>
      </c>
      <c r="C136" s="4"/>
    </row>
    <row r="137" spans="1:10">
      <c r="A137" s="2" t="s">
        <v>68</v>
      </c>
      <c r="B137" s="6" t="str">
        <f t="shared" si="53"/>
        <v xml:space="preserve">          &lt;td&gt;12.7&lt;/td&gt;</v>
      </c>
    </row>
    <row r="138" spans="1:10">
      <c r="A138" s="2" t="s">
        <v>56</v>
      </c>
      <c r="B138" s="6" t="str">
        <f t="shared" si="53"/>
        <v xml:space="preserve">          &lt;td&gt;3.5&lt;/td&gt;</v>
      </c>
    </row>
    <row r="139" spans="1:10">
      <c r="A139" s="2" t="s">
        <v>57</v>
      </c>
      <c r="B139" s="6" t="str">
        <f t="shared" si="53"/>
        <v xml:space="preserve">          &lt;td&gt;8.9&lt;/td&gt;</v>
      </c>
    </row>
    <row r="140" spans="1:10">
      <c r="A140" s="2" t="s">
        <v>77</v>
      </c>
      <c r="B140" s="10" t="str">
        <f>+$H$2&amp;J140&amp;$I$2</f>
        <v>&lt;td&gt;4,368&lt;/td&gt;</v>
      </c>
      <c r="C140" s="8">
        <f>+$C$2*C135</f>
        <v>4368</v>
      </c>
      <c r="F140" t="s">
        <v>77</v>
      </c>
      <c r="H140" s="8">
        <f t="shared" ref="H140:H143" si="56">+ROUNDDOWN(C140/1000,0)</f>
        <v>4</v>
      </c>
      <c r="I140" s="9">
        <f t="shared" ref="I140:I143" si="57">+ROUND(C140-H140*1000,0)</f>
        <v>368</v>
      </c>
      <c r="J140" s="5" t="str">
        <f t="shared" ref="J140:J143" si="58">+IF(LEN(I140)=3,(H140&amp;","&amp;I140),IF(LEN(I140)=2,(H140&amp;","&amp;"0"&amp;I140),(H140&amp;","&amp;"00"&amp;I140)))</f>
        <v>4,368</v>
      </c>
    </row>
    <row r="141" spans="1:10">
      <c r="A141" s="2" t="s">
        <v>78</v>
      </c>
      <c r="B141" s="10" t="str">
        <f t="shared" ref="B141:B143" si="59">+$H$2&amp;J141&amp;$I$2</f>
        <v>&lt;td&gt;5,111&lt;/td&gt;</v>
      </c>
      <c r="C141" s="8">
        <f>+C140*$E$2</f>
        <v>5110.5599999999995</v>
      </c>
      <c r="F141" t="s">
        <v>78</v>
      </c>
      <c r="H141" s="8">
        <f t="shared" si="56"/>
        <v>5</v>
      </c>
      <c r="I141" s="9">
        <f t="shared" si="57"/>
        <v>111</v>
      </c>
      <c r="J141" s="5" t="str">
        <f t="shared" si="58"/>
        <v>5,111</v>
      </c>
    </row>
    <row r="142" spans="1:10">
      <c r="A142" s="2" t="s">
        <v>79</v>
      </c>
      <c r="B142" s="10" t="str">
        <f t="shared" si="59"/>
        <v>&lt;td&gt;5,236&lt;/td&gt;</v>
      </c>
      <c r="C142" s="8">
        <f>+$D$2*C135</f>
        <v>5236</v>
      </c>
      <c r="F142" t="s">
        <v>79</v>
      </c>
      <c r="H142" s="8">
        <f t="shared" si="56"/>
        <v>5</v>
      </c>
      <c r="I142" s="9">
        <f t="shared" si="57"/>
        <v>236</v>
      </c>
      <c r="J142" s="5" t="str">
        <f t="shared" si="58"/>
        <v>5,236</v>
      </c>
    </row>
    <row r="143" spans="1:10">
      <c r="A143" s="2" t="s">
        <v>80</v>
      </c>
      <c r="B143" s="10" t="str">
        <f t="shared" si="59"/>
        <v>&lt;td&gt;6,126&lt;/td&gt;</v>
      </c>
      <c r="C143" s="8">
        <f>+C142*$E$2</f>
        <v>6126.12</v>
      </c>
      <c r="F143" t="s">
        <v>80</v>
      </c>
      <c r="H143" s="8">
        <f t="shared" si="56"/>
        <v>6</v>
      </c>
      <c r="I143" s="9">
        <f t="shared" si="57"/>
        <v>126</v>
      </c>
      <c r="J143" s="5" t="str">
        <f t="shared" si="58"/>
        <v>6,126</v>
      </c>
    </row>
    <row r="144" spans="1:10">
      <c r="A144" s="2" t="s">
        <v>8</v>
      </c>
      <c r="B144" s="6" t="str">
        <f t="shared" si="53"/>
        <v xml:space="preserve">        &lt;/tr&gt;</v>
      </c>
    </row>
    <row r="145" spans="1:10">
      <c r="A145" s="2" t="s">
        <v>9</v>
      </c>
      <c r="B145" s="6" t="str">
        <f t="shared" si="53"/>
        <v xml:space="preserve">        &lt;tr&gt;</v>
      </c>
    </row>
    <row r="146" spans="1:10">
      <c r="A146" s="2" t="s">
        <v>81</v>
      </c>
      <c r="B146" s="6" t="str">
        <f t="shared" si="53"/>
        <v xml:space="preserve">          &lt;td rowspan=2&gt;15&lt;/td&gt;</v>
      </c>
      <c r="C146" s="4">
        <v>15</v>
      </c>
      <c r="F146" t="s">
        <v>81</v>
      </c>
      <c r="H146" s="8">
        <f t="shared" ref="H146" si="60">+ROUNDDOWN(C146/1000,0)</f>
        <v>0</v>
      </c>
      <c r="I146" s="9">
        <f t="shared" ref="I146" si="61">+ROUND(C146-H146*1000,0)</f>
        <v>15</v>
      </c>
    </row>
    <row r="147" spans="1:10">
      <c r="A147" s="2" t="s">
        <v>16</v>
      </c>
      <c r="B147" s="6" t="str">
        <f t="shared" si="53"/>
        <v xml:space="preserve">          &lt;td&gt;3&lt;/td&gt;</v>
      </c>
      <c r="C147" s="4"/>
    </row>
    <row r="148" spans="1:10">
      <c r="A148" s="2" t="s">
        <v>44</v>
      </c>
      <c r="B148" s="6" t="str">
        <f t="shared" si="53"/>
        <v xml:space="preserve">          &lt;td&gt;9.5&lt;/td&gt;</v>
      </c>
    </row>
    <row r="149" spans="1:10">
      <c r="A149" s="2" t="s">
        <v>31</v>
      </c>
      <c r="B149" s="6" t="str">
        <f t="shared" si="53"/>
        <v xml:space="preserve">          &lt;td&gt;5&lt;/td&gt;</v>
      </c>
    </row>
    <row r="150" spans="1:10">
      <c r="A150" s="2" t="s">
        <v>68</v>
      </c>
      <c r="B150" s="6" t="str">
        <f t="shared" si="53"/>
        <v xml:space="preserve">          &lt;td&gt;12.7&lt;/td&gt;</v>
      </c>
    </row>
    <row r="151" spans="1:10">
      <c r="A151" s="2" t="s">
        <v>82</v>
      </c>
      <c r="B151" s="10" t="str">
        <f>+$J$2&amp;J151&amp;$I$2</f>
        <v xml:space="preserve"> &lt;td rowspan=2&gt;4,680&lt;/td&gt;</v>
      </c>
      <c r="C151" s="8">
        <f>+$C$2*C146</f>
        <v>4680</v>
      </c>
      <c r="F151" t="s">
        <v>82</v>
      </c>
      <c r="H151" s="8">
        <f t="shared" ref="H151:H154" si="62">+ROUNDDOWN(C151/1000,0)</f>
        <v>4</v>
      </c>
      <c r="I151" s="9">
        <f t="shared" ref="I151:I154" si="63">+ROUND(C151-H151*1000,0)</f>
        <v>680</v>
      </c>
      <c r="J151" s="6" t="str">
        <f t="shared" ref="J151:J154" si="64">+H151&amp;","&amp;I151</f>
        <v>4,680</v>
      </c>
    </row>
    <row r="152" spans="1:10">
      <c r="A152" s="2" t="s">
        <v>83</v>
      </c>
      <c r="B152" s="10" t="str">
        <f t="shared" ref="B152:B154" si="65">+$J$2&amp;J152&amp;$I$2</f>
        <v xml:space="preserve"> &lt;td rowspan=2&gt;5,476&lt;/td&gt;</v>
      </c>
      <c r="C152" s="8">
        <f>+C151*$E$2</f>
        <v>5475.5999999999995</v>
      </c>
      <c r="F152" t="s">
        <v>83</v>
      </c>
      <c r="H152" s="8">
        <f t="shared" si="62"/>
        <v>5</v>
      </c>
      <c r="I152" s="9">
        <f t="shared" si="63"/>
        <v>476</v>
      </c>
      <c r="J152" s="6" t="str">
        <f t="shared" si="64"/>
        <v>5,476</v>
      </c>
    </row>
    <row r="153" spans="1:10">
      <c r="A153" s="2" t="s">
        <v>84</v>
      </c>
      <c r="B153" s="10" t="str">
        <f t="shared" si="65"/>
        <v xml:space="preserve"> &lt;td rowspan=2&gt;5,610&lt;/td&gt;</v>
      </c>
      <c r="C153" s="8">
        <f>+$D$2*C146</f>
        <v>5610</v>
      </c>
      <c r="F153" t="s">
        <v>84</v>
      </c>
      <c r="H153" s="8">
        <f t="shared" si="62"/>
        <v>5</v>
      </c>
      <c r="I153" s="9">
        <f t="shared" si="63"/>
        <v>610</v>
      </c>
      <c r="J153" s="6" t="str">
        <f t="shared" si="64"/>
        <v>5,610</v>
      </c>
    </row>
    <row r="154" spans="1:10">
      <c r="A154" s="2" t="s">
        <v>85</v>
      </c>
      <c r="B154" s="10" t="str">
        <f t="shared" si="65"/>
        <v xml:space="preserve"> &lt;td rowspan=2&gt;6,564&lt;/td&gt;</v>
      </c>
      <c r="C154" s="8">
        <f>+C153*$E$2</f>
        <v>6563.7</v>
      </c>
      <c r="F154" t="s">
        <v>85</v>
      </c>
      <c r="H154" s="8">
        <f t="shared" si="62"/>
        <v>6</v>
      </c>
      <c r="I154" s="9">
        <f t="shared" si="63"/>
        <v>564</v>
      </c>
      <c r="J154" s="6" t="str">
        <f t="shared" si="64"/>
        <v>6,564</v>
      </c>
    </row>
    <row r="155" spans="1:10">
      <c r="A155" s="2" t="s">
        <v>8</v>
      </c>
      <c r="B155" s="6" t="str">
        <f t="shared" si="53"/>
        <v xml:space="preserve">        &lt;/tr&gt;</v>
      </c>
    </row>
    <row r="156" spans="1:10">
      <c r="A156" s="2" t="s">
        <v>9</v>
      </c>
      <c r="B156" s="6" t="str">
        <f t="shared" si="53"/>
        <v xml:space="preserve">        &lt;tr&gt;</v>
      </c>
    </row>
    <row r="157" spans="1:10">
      <c r="A157" s="2" t="s">
        <v>31</v>
      </c>
      <c r="B157" s="6" t="str">
        <f t="shared" si="53"/>
        <v xml:space="preserve">          &lt;td&gt;5&lt;/td&gt;</v>
      </c>
    </row>
    <row r="158" spans="1:10">
      <c r="A158" s="2" t="s">
        <v>86</v>
      </c>
      <c r="B158" s="6" t="str">
        <f t="shared" si="53"/>
        <v xml:space="preserve">          &lt;td&gt;16&lt;/td&gt;</v>
      </c>
    </row>
    <row r="159" spans="1:10">
      <c r="A159" s="2" t="s">
        <v>16</v>
      </c>
      <c r="B159" s="6" t="str">
        <f t="shared" si="53"/>
        <v xml:space="preserve">          &lt;td&gt;3&lt;/td&gt;</v>
      </c>
    </row>
    <row r="160" spans="1:10">
      <c r="A160" s="2" t="s">
        <v>39</v>
      </c>
      <c r="B160" s="6" t="str">
        <f t="shared" si="53"/>
        <v xml:space="preserve">          &lt;td&gt;7.6&lt;/td&gt;</v>
      </c>
    </row>
    <row r="161" spans="1:10">
      <c r="A161" s="2" t="s">
        <v>8</v>
      </c>
      <c r="B161" s="6" t="str">
        <f t="shared" si="53"/>
        <v xml:space="preserve">        &lt;/tr&gt;</v>
      </c>
    </row>
    <row r="162" spans="1:10">
      <c r="A162" s="2" t="s">
        <v>9</v>
      </c>
      <c r="B162" s="6" t="str">
        <f t="shared" si="53"/>
        <v xml:space="preserve">        &lt;tr&gt;</v>
      </c>
    </row>
    <row r="163" spans="1:10">
      <c r="A163" s="2" t="s">
        <v>86</v>
      </c>
      <c r="B163" s="6" t="str">
        <f t="shared" si="53"/>
        <v xml:space="preserve">          &lt;td&gt;16&lt;/td&gt;</v>
      </c>
      <c r="C163" s="4">
        <v>16</v>
      </c>
      <c r="F163" t="s">
        <v>86</v>
      </c>
      <c r="H163" s="8">
        <f t="shared" ref="H163" si="66">+ROUNDDOWN(C163/1000,0)</f>
        <v>0</v>
      </c>
      <c r="I163" s="9">
        <f t="shared" ref="I163" si="67">+ROUND(C163-H163*1000,0)</f>
        <v>16</v>
      </c>
    </row>
    <row r="164" spans="1:10">
      <c r="A164" s="2" t="s">
        <v>25</v>
      </c>
      <c r="B164" s="6" t="str">
        <f t="shared" si="53"/>
        <v xml:space="preserve">          &lt;td&gt;4&lt;/td&gt;</v>
      </c>
      <c r="C164" s="4"/>
    </row>
    <row r="165" spans="1:10">
      <c r="A165" s="2" t="s">
        <v>68</v>
      </c>
      <c r="B165" s="6" t="str">
        <f t="shared" si="53"/>
        <v xml:space="preserve">          &lt;td&gt;12.7&lt;/td&gt;</v>
      </c>
    </row>
    <row r="166" spans="1:10">
      <c r="A166" s="2" t="s">
        <v>25</v>
      </c>
      <c r="B166" s="6" t="str">
        <f t="shared" si="53"/>
        <v xml:space="preserve">          &lt;td&gt;4&lt;/td&gt;</v>
      </c>
    </row>
    <row r="167" spans="1:10">
      <c r="A167" s="2" t="s">
        <v>63</v>
      </c>
      <c r="B167" s="6" t="str">
        <f t="shared" si="53"/>
        <v xml:space="preserve">          &lt;td&gt;10.2&lt;/td&gt;</v>
      </c>
    </row>
    <row r="168" spans="1:10">
      <c r="A168" s="2" t="s">
        <v>87</v>
      </c>
      <c r="B168" s="10" t="str">
        <f>+$H$2&amp;J168&amp;$I$2</f>
        <v>&lt;td&gt;4,992&lt;/td&gt;</v>
      </c>
      <c r="C168" s="8">
        <f>+$C$2*C163</f>
        <v>4992</v>
      </c>
      <c r="F168" t="s">
        <v>87</v>
      </c>
      <c r="H168" s="8">
        <f t="shared" ref="H168:H171" si="68">+ROUNDDOWN(C168/1000,0)</f>
        <v>4</v>
      </c>
      <c r="I168" s="9">
        <f t="shared" ref="I168:I171" si="69">+ROUND(C168-H168*1000,0)</f>
        <v>992</v>
      </c>
      <c r="J168" s="5" t="str">
        <f t="shared" ref="J168:J171" si="70">+IF(LEN(I168)=3,(H168&amp;","&amp;I168),IF(LEN(I168)=2,(H168&amp;","&amp;"0"&amp;I168),(H168&amp;","&amp;"00"&amp;I168)))</f>
        <v>4,992</v>
      </c>
    </row>
    <row r="169" spans="1:10">
      <c r="A169" s="2" t="s">
        <v>88</v>
      </c>
      <c r="B169" s="10" t="str">
        <f t="shared" ref="B169:B171" si="71">+$H$2&amp;J169&amp;$I$2</f>
        <v>&lt;td&gt;5,841&lt;/td&gt;</v>
      </c>
      <c r="C169" s="8">
        <f>+C168*$E$2</f>
        <v>5840.6399999999994</v>
      </c>
      <c r="F169" t="s">
        <v>88</v>
      </c>
      <c r="H169" s="8">
        <f t="shared" si="68"/>
        <v>5</v>
      </c>
      <c r="I169" s="9">
        <f t="shared" si="69"/>
        <v>841</v>
      </c>
      <c r="J169" s="5" t="str">
        <f t="shared" si="70"/>
        <v>5,841</v>
      </c>
    </row>
    <row r="170" spans="1:10">
      <c r="A170" s="2" t="s">
        <v>89</v>
      </c>
      <c r="B170" s="10" t="str">
        <f t="shared" si="71"/>
        <v>&lt;td&gt;5,984&lt;/td&gt;</v>
      </c>
      <c r="C170" s="8">
        <f>+$D$2*C163</f>
        <v>5984</v>
      </c>
      <c r="F170" t="s">
        <v>89</v>
      </c>
      <c r="H170" s="8">
        <f t="shared" si="68"/>
        <v>5</v>
      </c>
      <c r="I170" s="9">
        <f t="shared" si="69"/>
        <v>984</v>
      </c>
      <c r="J170" s="5" t="str">
        <f t="shared" si="70"/>
        <v>5,984</v>
      </c>
    </row>
    <row r="171" spans="1:10">
      <c r="A171" s="2" t="s">
        <v>90</v>
      </c>
      <c r="B171" s="10" t="str">
        <f t="shared" si="71"/>
        <v>&lt;td&gt;7,001&lt;/td&gt;</v>
      </c>
      <c r="C171" s="8">
        <f>+C170*$E$2</f>
        <v>7001.28</v>
      </c>
      <c r="F171" t="s">
        <v>90</v>
      </c>
      <c r="H171" s="8">
        <f t="shared" si="68"/>
        <v>7</v>
      </c>
      <c r="I171" s="9">
        <f t="shared" si="69"/>
        <v>1</v>
      </c>
      <c r="J171" s="5" t="str">
        <f t="shared" si="70"/>
        <v>7,001</v>
      </c>
    </row>
    <row r="172" spans="1:10">
      <c r="A172" s="2" t="s">
        <v>8</v>
      </c>
      <c r="B172" s="6" t="str">
        <f t="shared" si="53"/>
        <v xml:space="preserve">        &lt;/tr&gt;</v>
      </c>
    </row>
    <row r="173" spans="1:10">
      <c r="A173" s="2" t="s">
        <v>9</v>
      </c>
      <c r="B173" s="6" t="str">
        <f t="shared" si="53"/>
        <v xml:space="preserve">        &lt;tr&gt;</v>
      </c>
    </row>
    <row r="174" spans="1:10">
      <c r="A174" s="2" t="s">
        <v>91</v>
      </c>
      <c r="B174" s="6" t="str">
        <f t="shared" si="53"/>
        <v xml:space="preserve">          &lt;td rowspan=2&gt;18&lt;/td&gt;</v>
      </c>
      <c r="C174" s="4">
        <v>18</v>
      </c>
      <c r="F174" t="s">
        <v>91</v>
      </c>
      <c r="H174" s="8">
        <f t="shared" ref="H174" si="72">+ROUNDDOWN(C174/1000,0)</f>
        <v>0</v>
      </c>
      <c r="I174" s="9">
        <f t="shared" ref="I174" si="73">+ROUND(C174-H174*1000,0)</f>
        <v>18</v>
      </c>
    </row>
    <row r="175" spans="1:10">
      <c r="A175" s="2" t="s">
        <v>16</v>
      </c>
      <c r="B175" s="6" t="str">
        <f t="shared" si="53"/>
        <v xml:space="preserve">          &lt;td&gt;3&lt;/td&gt;</v>
      </c>
      <c r="C175" s="4"/>
    </row>
    <row r="176" spans="1:10">
      <c r="A176" s="2" t="s">
        <v>44</v>
      </c>
      <c r="B176" s="6" t="str">
        <f t="shared" si="53"/>
        <v xml:space="preserve">          &lt;td&gt;9.5&lt;/td&gt;</v>
      </c>
    </row>
    <row r="177" spans="1:11">
      <c r="A177" s="2" t="s">
        <v>92</v>
      </c>
      <c r="B177" s="6" t="str">
        <f t="shared" si="53"/>
        <v xml:space="preserve">          &lt;td&gt;6&lt;/td&gt;</v>
      </c>
    </row>
    <row r="178" spans="1:11">
      <c r="A178" s="2" t="s">
        <v>93</v>
      </c>
      <c r="B178" s="6" t="str">
        <f t="shared" si="53"/>
        <v xml:space="preserve">          &lt;td&gt;15.2&lt;/td&gt;</v>
      </c>
    </row>
    <row r="179" spans="1:11">
      <c r="A179" s="2" t="s">
        <v>94</v>
      </c>
      <c r="B179" s="10" t="str">
        <f>+$J$2&amp;J179&amp;$I$2</f>
        <v xml:space="preserve"> &lt;td rowspan=2&gt;5,616&lt;/td&gt;</v>
      </c>
      <c r="C179" s="8">
        <f>+$C$2*C174</f>
        <v>5616</v>
      </c>
      <c r="F179" t="s">
        <v>94</v>
      </c>
      <c r="H179" s="8">
        <f t="shared" ref="H179:H182" si="74">+ROUNDDOWN(C179/1000,0)</f>
        <v>5</v>
      </c>
      <c r="I179" s="9">
        <f t="shared" ref="I179:I182" si="75">+ROUND(C179-H179*1000,0)</f>
        <v>616</v>
      </c>
      <c r="J179" s="5" t="str">
        <f t="shared" ref="J179:J182" si="76">+IF(LEN(I179)=3,(H179&amp;","&amp;I179),IF(LEN(I179)=2,(H179&amp;","&amp;"0"&amp;I179),(H179&amp;","&amp;"00"&amp;I179)))</f>
        <v>5,616</v>
      </c>
      <c r="K179" s="6">
        <f>+LEN(I179)</f>
        <v>3</v>
      </c>
    </row>
    <row r="180" spans="1:11">
      <c r="A180" s="2" t="s">
        <v>95</v>
      </c>
      <c r="B180" s="10" t="str">
        <f t="shared" ref="B180:B182" si="77">+$J$2&amp;J180&amp;$I$2</f>
        <v xml:space="preserve"> &lt;td rowspan=2&gt;6,571&lt;/td&gt;</v>
      </c>
      <c r="C180" s="8">
        <f>+C179*$E$2</f>
        <v>6570.7199999999993</v>
      </c>
      <c r="F180" t="s">
        <v>95</v>
      </c>
      <c r="H180" s="8">
        <f t="shared" si="74"/>
        <v>6</v>
      </c>
      <c r="I180" s="9">
        <f t="shared" si="75"/>
        <v>571</v>
      </c>
      <c r="J180" s="5" t="str">
        <f t="shared" si="76"/>
        <v>6,571</v>
      </c>
      <c r="K180" s="6">
        <f>+LEN(I180)</f>
        <v>3</v>
      </c>
    </row>
    <row r="181" spans="1:11">
      <c r="A181" s="2" t="s">
        <v>96</v>
      </c>
      <c r="B181" s="10" t="str">
        <f t="shared" si="77"/>
        <v xml:space="preserve"> &lt;td rowspan=2&gt;6,732&lt;/td&gt;</v>
      </c>
      <c r="C181" s="8">
        <f>+$D$2*C174</f>
        <v>6732</v>
      </c>
      <c r="F181" t="s">
        <v>96</v>
      </c>
      <c r="H181" s="8">
        <f t="shared" si="74"/>
        <v>6</v>
      </c>
      <c r="I181" s="9">
        <f t="shared" si="75"/>
        <v>732</v>
      </c>
      <c r="J181" s="5" t="str">
        <f t="shared" si="76"/>
        <v>6,732</v>
      </c>
    </row>
    <row r="182" spans="1:11">
      <c r="A182" s="2" t="s">
        <v>97</v>
      </c>
      <c r="B182" s="10" t="str">
        <f t="shared" si="77"/>
        <v xml:space="preserve"> &lt;td rowspan=2&gt;7,876&lt;/td&gt;</v>
      </c>
      <c r="C182" s="8">
        <f>+C181*$E$2</f>
        <v>7876.44</v>
      </c>
      <c r="F182" t="s">
        <v>97</v>
      </c>
      <c r="H182" s="8">
        <f t="shared" si="74"/>
        <v>7</v>
      </c>
      <c r="I182" s="9">
        <f t="shared" si="75"/>
        <v>876</v>
      </c>
      <c r="J182" s="5" t="str">
        <f t="shared" si="76"/>
        <v>7,876</v>
      </c>
    </row>
    <row r="183" spans="1:11">
      <c r="A183" s="2" t="s">
        <v>8</v>
      </c>
      <c r="B183" s="6" t="str">
        <f t="shared" si="53"/>
        <v xml:space="preserve">        &lt;/tr&gt;</v>
      </c>
    </row>
    <row r="184" spans="1:11">
      <c r="A184" s="2" t="s">
        <v>9</v>
      </c>
      <c r="B184" s="6" t="str">
        <f t="shared" si="53"/>
        <v xml:space="preserve">        &lt;tr&gt;</v>
      </c>
    </row>
    <row r="185" spans="1:11">
      <c r="A185" s="2" t="s">
        <v>25</v>
      </c>
      <c r="B185" s="6" t="str">
        <f t="shared" si="53"/>
        <v xml:space="preserve">          &lt;td&gt;4&lt;/td&gt;</v>
      </c>
    </row>
    <row r="186" spans="1:11">
      <c r="A186" s="2" t="s">
        <v>68</v>
      </c>
      <c r="B186" s="6" t="str">
        <f t="shared" si="53"/>
        <v xml:space="preserve">          &lt;td&gt;12.7&lt;/td&gt;</v>
      </c>
    </row>
    <row r="187" spans="1:11">
      <c r="A187" s="2" t="s">
        <v>70</v>
      </c>
      <c r="B187" s="6" t="str">
        <f t="shared" si="53"/>
        <v xml:space="preserve">          &lt;td&gt;4.5&lt;/td&gt;</v>
      </c>
    </row>
    <row r="188" spans="1:11">
      <c r="A188" s="2" t="s">
        <v>63</v>
      </c>
      <c r="B188" s="6" t="str">
        <f t="shared" si="53"/>
        <v xml:space="preserve">          &lt;td&gt;10.2&lt;/td&gt;</v>
      </c>
    </row>
    <row r="189" spans="1:11">
      <c r="A189" s="2" t="s">
        <v>8</v>
      </c>
      <c r="B189" s="6" t="str">
        <f t="shared" si="53"/>
        <v xml:space="preserve">        &lt;/tr&gt;</v>
      </c>
    </row>
    <row r="190" spans="1:11">
      <c r="A190" s="2" t="s">
        <v>9</v>
      </c>
      <c r="B190" s="6" t="str">
        <f t="shared" si="53"/>
        <v xml:space="preserve">        &lt;tr&gt;</v>
      </c>
    </row>
    <row r="191" spans="1:11">
      <c r="A191" s="2" t="s">
        <v>98</v>
      </c>
      <c r="B191" s="6" t="str">
        <f t="shared" si="53"/>
        <v xml:space="preserve">          &lt;td rowspan=2&gt;20&lt;/td&gt;</v>
      </c>
      <c r="C191" s="4">
        <v>20</v>
      </c>
      <c r="F191" t="s">
        <v>98</v>
      </c>
      <c r="H191" s="8">
        <f t="shared" ref="H191" si="78">+ROUNDDOWN(C191/1000,0)</f>
        <v>0</v>
      </c>
      <c r="I191" s="9">
        <f>+ROUND(C191-H191*1000,0)</f>
        <v>20</v>
      </c>
    </row>
    <row r="192" spans="1:11">
      <c r="A192" s="2" t="s">
        <v>25</v>
      </c>
      <c r="B192" s="6" t="str">
        <f t="shared" si="53"/>
        <v xml:space="preserve">          &lt;td&gt;4&lt;/td&gt;</v>
      </c>
      <c r="C192" s="4"/>
    </row>
    <row r="193" spans="1:10">
      <c r="A193" s="2" t="s">
        <v>68</v>
      </c>
      <c r="B193" s="6" t="str">
        <f t="shared" si="53"/>
        <v xml:space="preserve">          &lt;td&gt;12.7&lt;/td&gt;</v>
      </c>
    </row>
    <row r="194" spans="1:10">
      <c r="A194" s="2" t="s">
        <v>31</v>
      </c>
      <c r="B194" s="6" t="str">
        <f t="shared" si="53"/>
        <v xml:space="preserve">          &lt;td&gt;5&lt;/td&gt;</v>
      </c>
    </row>
    <row r="195" spans="1:10">
      <c r="A195" s="2" t="s">
        <v>68</v>
      </c>
      <c r="B195" s="6" t="str">
        <f t="shared" si="53"/>
        <v xml:space="preserve">          &lt;td&gt;12.7&lt;/td&gt;</v>
      </c>
    </row>
    <row r="196" spans="1:10">
      <c r="A196" s="2" t="s">
        <v>99</v>
      </c>
      <c r="B196" s="10" t="str">
        <f>+$J$2&amp;J196&amp;$I$2</f>
        <v xml:space="preserve"> &lt;td rowspan=2&gt;6,240&lt;/td&gt;</v>
      </c>
      <c r="C196" s="8">
        <f>+$C$2*C191</f>
        <v>6240</v>
      </c>
      <c r="F196" t="s">
        <v>99</v>
      </c>
      <c r="H196" s="8">
        <f t="shared" ref="H196:H199" si="79">+ROUNDDOWN(C196/1000,0)</f>
        <v>6</v>
      </c>
      <c r="I196" s="9">
        <f t="shared" ref="I196:I199" si="80">+ROUND(C196-H196*1000,0)</f>
        <v>240</v>
      </c>
      <c r="J196" s="5" t="str">
        <f t="shared" ref="J196:J199" si="81">+IF(LEN(I196)=3,(H196&amp;","&amp;I196),IF(LEN(I196)=2,(H196&amp;","&amp;"0"&amp;I196),(H196&amp;","&amp;"00"&amp;I196)))</f>
        <v>6,240</v>
      </c>
    </row>
    <row r="197" spans="1:10">
      <c r="A197" s="2" t="s">
        <v>100</v>
      </c>
      <c r="B197" s="10" t="str">
        <f t="shared" ref="B197:B199" si="82">+$J$2&amp;J197&amp;$I$2</f>
        <v xml:space="preserve"> &lt;td rowspan=2&gt;7,301&lt;/td&gt;</v>
      </c>
      <c r="C197" s="8">
        <f>+C196*$E$2</f>
        <v>7300.7999999999993</v>
      </c>
      <c r="F197" t="s">
        <v>100</v>
      </c>
      <c r="H197" s="8">
        <f t="shared" si="79"/>
        <v>7</v>
      </c>
      <c r="I197" s="9">
        <f t="shared" si="80"/>
        <v>301</v>
      </c>
      <c r="J197" s="5" t="str">
        <f t="shared" si="81"/>
        <v>7,301</v>
      </c>
    </row>
    <row r="198" spans="1:10">
      <c r="A198" s="2" t="s">
        <v>101</v>
      </c>
      <c r="B198" s="10" t="str">
        <f t="shared" si="82"/>
        <v xml:space="preserve"> &lt;td rowspan=2&gt;7,480&lt;/td&gt;</v>
      </c>
      <c r="C198" s="8">
        <f>+$D$2*C191</f>
        <v>7480</v>
      </c>
      <c r="F198" t="s">
        <v>101</v>
      </c>
      <c r="H198" s="8">
        <f t="shared" si="79"/>
        <v>7</v>
      </c>
      <c r="I198" s="9">
        <f t="shared" si="80"/>
        <v>480</v>
      </c>
      <c r="J198" s="5" t="str">
        <f t="shared" si="81"/>
        <v>7,480</v>
      </c>
    </row>
    <row r="199" spans="1:10">
      <c r="A199" s="2" t="s">
        <v>102</v>
      </c>
      <c r="B199" s="10" t="str">
        <f t="shared" si="82"/>
        <v xml:space="preserve"> &lt;td rowspan=2&gt;8,752&lt;/td&gt;</v>
      </c>
      <c r="C199" s="8">
        <f>+C198*$E$2</f>
        <v>8751.6</v>
      </c>
      <c r="F199" t="s">
        <v>102</v>
      </c>
      <c r="H199" s="8">
        <f t="shared" si="79"/>
        <v>8</v>
      </c>
      <c r="I199" s="9">
        <f t="shared" si="80"/>
        <v>752</v>
      </c>
      <c r="J199" s="5" t="str">
        <f t="shared" si="81"/>
        <v>8,752</v>
      </c>
    </row>
    <row r="200" spans="1:10">
      <c r="A200" s="2" t="s">
        <v>9</v>
      </c>
      <c r="B200" s="6" t="str">
        <f t="shared" ref="B200:B233" si="83">+A200</f>
        <v xml:space="preserve">        &lt;tr&gt;</v>
      </c>
    </row>
    <row r="201" spans="1:10">
      <c r="A201" s="2" t="s">
        <v>31</v>
      </c>
      <c r="B201" s="6" t="str">
        <f t="shared" si="83"/>
        <v xml:space="preserve">          &lt;td&gt;5&lt;/td&gt;</v>
      </c>
    </row>
    <row r="202" spans="1:10">
      <c r="A202" s="2" t="s">
        <v>86</v>
      </c>
      <c r="B202" s="6" t="str">
        <f t="shared" si="83"/>
        <v xml:space="preserve">          &lt;td&gt;16&lt;/td&gt;</v>
      </c>
    </row>
    <row r="203" spans="1:10">
      <c r="A203" s="2" t="s">
        <v>25</v>
      </c>
      <c r="B203" s="6" t="str">
        <f t="shared" si="83"/>
        <v xml:space="preserve">          &lt;td&gt;4&lt;/td&gt;</v>
      </c>
    </row>
    <row r="204" spans="1:10">
      <c r="A204" s="2" t="s">
        <v>63</v>
      </c>
      <c r="B204" s="6" t="str">
        <f t="shared" si="83"/>
        <v xml:space="preserve">          &lt;td&gt;10.2&lt;/td&gt;</v>
      </c>
    </row>
    <row r="205" spans="1:10">
      <c r="A205" s="2" t="s">
        <v>8</v>
      </c>
      <c r="B205" s="6" t="str">
        <f t="shared" si="83"/>
        <v xml:space="preserve">        &lt;/tr&gt;</v>
      </c>
    </row>
    <row r="206" spans="1:10">
      <c r="A206" s="2" t="s">
        <v>9</v>
      </c>
      <c r="B206" s="6" t="str">
        <f t="shared" si="83"/>
        <v xml:space="preserve">        &lt;tr&gt;</v>
      </c>
    </row>
    <row r="207" spans="1:10">
      <c r="A207" s="2" t="s">
        <v>103</v>
      </c>
      <c r="B207" s="6" t="str">
        <f t="shared" si="83"/>
        <v xml:space="preserve">          &lt;td&gt;22.5&lt;/td&gt;</v>
      </c>
      <c r="C207" s="4">
        <v>22.5</v>
      </c>
      <c r="F207" t="s">
        <v>103</v>
      </c>
      <c r="H207" s="8">
        <f t="shared" ref="H207" si="84">+ROUNDDOWN(C207/1000,0)</f>
        <v>0</v>
      </c>
      <c r="I207" s="9">
        <f>+ROUND(C207-H207*1000,0)</f>
        <v>23</v>
      </c>
      <c r="J207" s="6" t="str">
        <f t="shared" ref="J207" si="85">+H207&amp;","&amp;I207</f>
        <v>0,23</v>
      </c>
    </row>
    <row r="208" spans="1:10">
      <c r="A208" s="2" t="s">
        <v>31</v>
      </c>
      <c r="B208" s="6" t="str">
        <f t="shared" si="83"/>
        <v xml:space="preserve">          &lt;td&gt;5&lt;/td&gt;</v>
      </c>
      <c r="C208" s="4"/>
    </row>
    <row r="209" spans="1:10">
      <c r="A209" s="2" t="s">
        <v>86</v>
      </c>
      <c r="B209" s="6" t="str">
        <f t="shared" si="83"/>
        <v xml:space="preserve">          &lt;td&gt;16&lt;/td&gt;</v>
      </c>
    </row>
    <row r="210" spans="1:10">
      <c r="A210" s="2" t="s">
        <v>70</v>
      </c>
      <c r="B210" s="6" t="str">
        <f t="shared" si="83"/>
        <v xml:space="preserve">          &lt;td&gt;4.5&lt;/td&gt;</v>
      </c>
    </row>
    <row r="211" spans="1:10">
      <c r="A211" s="2" t="s">
        <v>71</v>
      </c>
      <c r="B211" s="6" t="str">
        <f t="shared" si="83"/>
        <v xml:space="preserve">          &lt;td&gt;11.4&lt;/td&gt;</v>
      </c>
    </row>
    <row r="212" spans="1:10">
      <c r="A212" s="2" t="s">
        <v>104</v>
      </c>
      <c r="B212" s="10" t="str">
        <f>+$H$2&amp;J212&amp;$I$2</f>
        <v>&lt;td&gt;7,020&lt;/td&gt;</v>
      </c>
      <c r="C212" s="8">
        <f>+$C$2*C207</f>
        <v>7020</v>
      </c>
      <c r="F212" t="s">
        <v>104</v>
      </c>
      <c r="H212" s="8">
        <f t="shared" ref="H212:H215" si="86">+ROUNDDOWN(C212/1000,0)</f>
        <v>7</v>
      </c>
      <c r="I212" s="9">
        <f t="shared" ref="I212:I215" si="87">+ROUND(C212-H212*1000,0)</f>
        <v>20</v>
      </c>
      <c r="J212" s="5" t="str">
        <f t="shared" ref="J212:J215" si="88">+IF(LEN(I212)=3,(H212&amp;","&amp;I212),IF(LEN(I212)=2,(H212&amp;","&amp;"0"&amp;I212),(H212&amp;","&amp;"00"&amp;I212)))</f>
        <v>7,020</v>
      </c>
    </row>
    <row r="213" spans="1:10">
      <c r="A213" s="2" t="s">
        <v>105</v>
      </c>
      <c r="B213" s="10" t="str">
        <f t="shared" ref="B213:B215" si="89">+$H$2&amp;J213&amp;$I$2</f>
        <v>&lt;td&gt;8,213&lt;/td&gt;</v>
      </c>
      <c r="C213" s="8">
        <f>+C212*$E$2</f>
        <v>8213.4</v>
      </c>
      <c r="F213" t="s">
        <v>105</v>
      </c>
      <c r="H213" s="8">
        <f t="shared" si="86"/>
        <v>8</v>
      </c>
      <c r="I213" s="9">
        <f t="shared" si="87"/>
        <v>213</v>
      </c>
      <c r="J213" s="5" t="str">
        <f t="shared" si="88"/>
        <v>8,213</v>
      </c>
    </row>
    <row r="214" spans="1:10">
      <c r="A214" s="2" t="s">
        <v>106</v>
      </c>
      <c r="B214" s="10" t="str">
        <f t="shared" si="89"/>
        <v>&lt;td&gt;8,415&lt;/td&gt;</v>
      </c>
      <c r="C214" s="8">
        <f>+$D$2*C207</f>
        <v>8415</v>
      </c>
      <c r="F214" t="s">
        <v>106</v>
      </c>
      <c r="H214" s="8">
        <f t="shared" si="86"/>
        <v>8</v>
      </c>
      <c r="I214" s="9">
        <f t="shared" si="87"/>
        <v>415</v>
      </c>
      <c r="J214" s="5" t="str">
        <f t="shared" si="88"/>
        <v>8,415</v>
      </c>
    </row>
    <row r="215" spans="1:10">
      <c r="A215" s="2" t="s">
        <v>107</v>
      </c>
      <c r="B215" s="10" t="str">
        <f t="shared" si="89"/>
        <v>&lt;td&gt;9,846&lt;/td&gt;</v>
      </c>
      <c r="C215" s="8">
        <f>+C214*$E$2</f>
        <v>9845.5499999999993</v>
      </c>
      <c r="F215" t="s">
        <v>107</v>
      </c>
      <c r="H215" s="8">
        <f t="shared" si="86"/>
        <v>9</v>
      </c>
      <c r="I215" s="9">
        <f t="shared" si="87"/>
        <v>846</v>
      </c>
      <c r="J215" s="5" t="str">
        <f t="shared" si="88"/>
        <v>9,846</v>
      </c>
    </row>
    <row r="216" spans="1:10">
      <c r="A216" s="2" t="s">
        <v>8</v>
      </c>
      <c r="B216" s="6" t="str">
        <f t="shared" si="83"/>
        <v xml:space="preserve">        &lt;/tr&gt;</v>
      </c>
    </row>
    <row r="217" spans="1:10">
      <c r="A217" s="2" t="s">
        <v>9</v>
      </c>
      <c r="B217" s="6" t="str">
        <f t="shared" si="83"/>
        <v xml:space="preserve">        &lt;tr&gt;</v>
      </c>
    </row>
    <row r="218" spans="1:10">
      <c r="A218" s="2" t="s">
        <v>108</v>
      </c>
      <c r="B218" s="6" t="str">
        <f t="shared" si="83"/>
        <v xml:space="preserve">          &lt;td&gt;25&lt;/td&gt;</v>
      </c>
      <c r="C218" s="4">
        <v>25</v>
      </c>
      <c r="F218" t="s">
        <v>108</v>
      </c>
      <c r="H218" s="8">
        <f t="shared" ref="H218" si="90">+ROUNDDOWN(C218/1000,0)</f>
        <v>0</v>
      </c>
      <c r="I218" s="9">
        <f>+ROUND(C218-H218*1000,0)</f>
        <v>25</v>
      </c>
    </row>
    <row r="219" spans="1:10">
      <c r="A219" s="2" t="s">
        <v>31</v>
      </c>
      <c r="B219" s="6" t="str">
        <f t="shared" si="83"/>
        <v xml:space="preserve">          &lt;td&gt;5&lt;/td&gt;</v>
      </c>
      <c r="C219" s="4"/>
    </row>
    <row r="220" spans="1:10">
      <c r="A220" s="2" t="s">
        <v>86</v>
      </c>
      <c r="B220" s="6" t="str">
        <f t="shared" si="83"/>
        <v xml:space="preserve">          &lt;td&gt;16&lt;/td&gt;</v>
      </c>
    </row>
    <row r="221" spans="1:10">
      <c r="A221" s="2" t="s">
        <v>31</v>
      </c>
      <c r="B221" s="6" t="str">
        <f t="shared" si="83"/>
        <v xml:space="preserve">          &lt;td&gt;5&lt;/td&gt;</v>
      </c>
    </row>
    <row r="222" spans="1:10">
      <c r="A222" s="2" t="s">
        <v>68</v>
      </c>
      <c r="B222" s="6" t="str">
        <f t="shared" si="83"/>
        <v xml:space="preserve">          &lt;td&gt;12.7&lt;/td&gt;</v>
      </c>
    </row>
    <row r="223" spans="1:10">
      <c r="A223" s="2" t="s">
        <v>109</v>
      </c>
      <c r="B223" s="10" t="str">
        <f>+$H$2&amp;J223&amp;$I$2</f>
        <v>&lt;td&gt;7,800&lt;/td&gt;</v>
      </c>
      <c r="C223" s="8">
        <f>+$C$2*C218</f>
        <v>7800</v>
      </c>
      <c r="F223" t="s">
        <v>109</v>
      </c>
      <c r="H223" s="8">
        <f t="shared" ref="H223:H226" si="91">+ROUNDDOWN(C223/1000,0)</f>
        <v>7</v>
      </c>
      <c r="I223" s="9">
        <f t="shared" ref="I223:I226" si="92">+ROUND(C223-H223*1000,0)</f>
        <v>800</v>
      </c>
      <c r="J223" s="5" t="str">
        <f t="shared" ref="J223:J226" si="93">+IF(LEN(I223)=3,(H223&amp;","&amp;I223),IF(LEN(I223)=2,(H223&amp;","&amp;"0"&amp;I223),(H223&amp;","&amp;"00"&amp;I223)))</f>
        <v>7,800</v>
      </c>
    </row>
    <row r="224" spans="1:10">
      <c r="A224" s="2" t="s">
        <v>110</v>
      </c>
      <c r="B224" s="10" t="str">
        <f t="shared" ref="B224:B226" si="94">+$H$2&amp;J224&amp;$I$2</f>
        <v>&lt;td&gt;9,126&lt;/td&gt;</v>
      </c>
      <c r="C224" s="8">
        <f>+C223*$E$2</f>
        <v>9126</v>
      </c>
      <c r="F224" t="s">
        <v>110</v>
      </c>
      <c r="H224" s="8">
        <f t="shared" si="91"/>
        <v>9</v>
      </c>
      <c r="I224" s="9">
        <f t="shared" si="92"/>
        <v>126</v>
      </c>
      <c r="J224" s="5" t="str">
        <f t="shared" si="93"/>
        <v>9,126</v>
      </c>
    </row>
    <row r="225" spans="1:10">
      <c r="A225" s="2" t="s">
        <v>111</v>
      </c>
      <c r="B225" s="10" t="str">
        <f t="shared" si="94"/>
        <v>&lt;td&gt;9,350&lt;/td&gt;</v>
      </c>
      <c r="C225" s="8">
        <f>+$D$2*C218</f>
        <v>9350</v>
      </c>
      <c r="F225" t="s">
        <v>111</v>
      </c>
      <c r="H225" s="8">
        <f t="shared" si="91"/>
        <v>9</v>
      </c>
      <c r="I225" s="9">
        <f t="shared" si="92"/>
        <v>350</v>
      </c>
      <c r="J225" s="5" t="str">
        <f t="shared" si="93"/>
        <v>9,350</v>
      </c>
    </row>
    <row r="226" spans="1:10">
      <c r="A226" s="2" t="s">
        <v>112</v>
      </c>
      <c r="B226" s="10" t="str">
        <f t="shared" si="94"/>
        <v>&lt;td&gt;10,940&lt;/td&gt;</v>
      </c>
      <c r="C226" s="8">
        <f>+C225*$E$2</f>
        <v>10939.5</v>
      </c>
      <c r="F226" t="s">
        <v>112</v>
      </c>
      <c r="H226" s="8">
        <f t="shared" si="91"/>
        <v>10</v>
      </c>
      <c r="I226" s="9">
        <f t="shared" si="92"/>
        <v>940</v>
      </c>
      <c r="J226" s="5" t="str">
        <f t="shared" si="93"/>
        <v>10,940</v>
      </c>
    </row>
    <row r="227" spans="1:10">
      <c r="A227" s="2" t="s">
        <v>8</v>
      </c>
      <c r="B227" s="6" t="str">
        <f t="shared" si="83"/>
        <v xml:space="preserve">        &lt;/tr&gt;</v>
      </c>
    </row>
    <row r="228" spans="1:10">
      <c r="A228" s="2" t="s">
        <v>113</v>
      </c>
      <c r="B228" s="6" t="str">
        <f t="shared" si="83"/>
        <v xml:space="preserve">      &lt;/table&gt;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2018-04-09T20:50:14Z</dcterms:created>
  <dcterms:modified xsi:type="dcterms:W3CDTF">2018-04-12T20:01:34Z</dcterms:modified>
</cp:coreProperties>
</file>